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120" windowHeight="8010"/>
  </bookViews>
  <sheets>
    <sheet name="зарплата" sheetId="1" r:id="rId1"/>
    <sheet name="зарплата (2)" sheetId="7" state="hidden" r:id="rId2"/>
    <sheet name="Лист1 (2)" sheetId="4" state="hidden" r:id="rId3"/>
    <sheet name="капітальні (2)" sheetId="6" state="hidden" r:id="rId4"/>
    <sheet name="Лист2" sheetId="2" state="hidden" r:id="rId5"/>
    <sheet name="Лист3" sheetId="3" state="hidden" r:id="rId6"/>
  </sheets>
  <calcPr calcId="145621"/>
</workbook>
</file>

<file path=xl/calcChain.xml><?xml version="1.0" encoding="utf-8"?>
<calcChain xmlns="http://schemas.openxmlformats.org/spreadsheetml/2006/main">
  <c r="K6" i="1" l="1"/>
  <c r="N6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M6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L35" i="7"/>
  <c r="H35" i="7"/>
  <c r="D32" i="7"/>
  <c r="D29" i="7"/>
  <c r="D26" i="7"/>
  <c r="D24" i="7"/>
  <c r="D23" i="7"/>
  <c r="D19" i="7"/>
  <c r="D18" i="7"/>
  <c r="D17" i="7"/>
  <c r="D16" i="7"/>
  <c r="D12" i="7"/>
  <c r="D11" i="7"/>
  <c r="D10" i="7"/>
  <c r="D8" i="7"/>
  <c r="D6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F7" i="7"/>
  <c r="D7" i="7" s="1"/>
  <c r="F34" i="7"/>
  <c r="D34" i="7" s="1"/>
  <c r="F33" i="7"/>
  <c r="D33" i="7" s="1"/>
  <c r="F31" i="7"/>
  <c r="D31" i="7" s="1"/>
  <c r="F30" i="7"/>
  <c r="D30" i="7" s="1"/>
  <c r="F28" i="7"/>
  <c r="D28" i="7" s="1"/>
  <c r="F27" i="7"/>
  <c r="D27" i="7" s="1"/>
  <c r="F25" i="7"/>
  <c r="D25" i="7" s="1"/>
  <c r="F22" i="7"/>
  <c r="D22" i="7" s="1"/>
  <c r="F21" i="7"/>
  <c r="D21" i="7" s="1"/>
  <c r="F20" i="7"/>
  <c r="D20" i="7" s="1"/>
  <c r="F15" i="7"/>
  <c r="D15" i="7" s="1"/>
  <c r="F14" i="7"/>
  <c r="D14" i="7" s="1"/>
  <c r="F13" i="7"/>
  <c r="D13" i="7" s="1"/>
  <c r="F9" i="7"/>
  <c r="D9" i="7" s="1"/>
  <c r="O38" i="7"/>
  <c r="O37" i="7"/>
  <c r="N35" i="7"/>
  <c r="M35" i="7"/>
  <c r="K35" i="7"/>
  <c r="J35" i="7"/>
  <c r="I35" i="7"/>
  <c r="G35" i="7"/>
  <c r="F35" i="7"/>
  <c r="E35" i="7"/>
  <c r="C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35" i="7" s="1"/>
  <c r="L35" i="6"/>
  <c r="K35" i="6"/>
  <c r="J35" i="6"/>
  <c r="I35" i="6"/>
  <c r="H35" i="6"/>
  <c r="G35" i="6"/>
  <c r="F35" i="6"/>
  <c r="E35" i="6"/>
  <c r="D35" i="6"/>
  <c r="C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35" i="6" s="1"/>
  <c r="N35" i="4"/>
  <c r="M35" i="4"/>
  <c r="L35" i="4"/>
  <c r="K35" i="4"/>
  <c r="J35" i="4"/>
  <c r="I35" i="4"/>
  <c r="H35" i="4"/>
  <c r="G35" i="4"/>
  <c r="F35" i="4"/>
  <c r="D35" i="4"/>
  <c r="C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E35" i="4"/>
  <c r="D35" i="7" l="1"/>
  <c r="O6" i="4"/>
  <c r="O35" i="4" s="1"/>
</calcChain>
</file>

<file path=xl/sharedStrings.xml><?xml version="1.0" encoding="utf-8"?>
<sst xmlns="http://schemas.openxmlformats.org/spreadsheetml/2006/main" count="132" uniqueCount="65">
  <si>
    <t>Опорниий навчальний заклад
Більченський НВК</t>
  </si>
  <si>
    <t>Філія Криницький ЗЗСО</t>
  </si>
  <si>
    <t>Філія Болонський ЗЗСО</t>
  </si>
  <si>
    <t>Миколаївська гімназія</t>
  </si>
  <si>
    <t>Миколаївський НВК</t>
  </si>
  <si>
    <t>Гірський НВК</t>
  </si>
  <si>
    <t>Київецький НВК</t>
  </si>
  <si>
    <t>Раделицький НВК</t>
  </si>
  <si>
    <t>Рудниківський НВК</t>
  </si>
  <si>
    <t>Черницький НВК</t>
  </si>
  <si>
    <t>Дроговизький НВК</t>
  </si>
  <si>
    <t>Миколаївський ЗЗСО №1 І-ІІІ ст.</t>
  </si>
  <si>
    <t>Роздільський ЗЗСО І-ІІІ ст.</t>
  </si>
  <si>
    <t>Березинський ЗЗСО І-ІІІ ст.</t>
  </si>
  <si>
    <t>Великогорожаннівський ЗЗСО І-ІІІ ст.</t>
  </si>
  <si>
    <t>Колодрубівський ЗЗСО І-ІІІ ст.</t>
  </si>
  <si>
    <t>Н-Опарський ЗЗСО І-ІІІ ст.</t>
  </si>
  <si>
    <t>Розвадівський ЗЗСО І-ІІІ ст.</t>
  </si>
  <si>
    <t>Вербізький ЗЗСО І-ІІ ст.</t>
  </si>
  <si>
    <t>Веринський ЗЗСО І-ІІ ст.</t>
  </si>
  <si>
    <t>Горішненський ЗЗСО І-ІІ ст.</t>
  </si>
  <si>
    <t>Гранки-Кутівський ЗЗСО І-ІІ ст.</t>
  </si>
  <si>
    <t>Держівський ЗЗСО І-ІІ ст.</t>
  </si>
  <si>
    <t>Крупський ЗЗСО І-ІІ ст.</t>
  </si>
  <si>
    <t>Малогорожаннівський ЗЗСО І-ІІ ст.</t>
  </si>
  <si>
    <t>Тужанівський ЗЗСО І-ІІ ст.</t>
  </si>
  <si>
    <t>Устянський ЗЗСО І-ІІ ст.</t>
  </si>
  <si>
    <t>Миколаївський ЗЗСО І ст.</t>
  </si>
  <si>
    <t>Надітицький ЗЗСО І ст.</t>
  </si>
  <si>
    <t>ВСЬОГО</t>
  </si>
  <si>
    <t>КАСОВІ ВИДАТКИ ЗА 9 МІСЯЦІВ 2017 року</t>
  </si>
  <si>
    <t>2210 рай</t>
  </si>
  <si>
    <t>2210 обл</t>
  </si>
  <si>
    <t>2210 разом</t>
  </si>
  <si>
    <t>ВСЬОГО по
поточних видатках</t>
  </si>
  <si>
    <t>ПОТОЧНІ ВИДАТКИ</t>
  </si>
  <si>
    <t>3110
райб.</t>
  </si>
  <si>
    <t>3110 зал.
осв.субв.
райб.</t>
  </si>
  <si>
    <t>3110 зал.
осв.субв.
обл.</t>
  </si>
  <si>
    <t>3110
держб.</t>
  </si>
  <si>
    <t>3132
райб.</t>
  </si>
  <si>
    <t>3132 зал.
осв.субв.
райб.</t>
  </si>
  <si>
    <t>3132
держб.</t>
  </si>
  <si>
    <t>КАПІТАЛЬНІ ВИДАТКИ</t>
  </si>
  <si>
    <t>ВСЬОГО по
капіральних видатках</t>
  </si>
  <si>
    <t>3142
райб.</t>
  </si>
  <si>
    <t>3142 зал.
осв.субв.
райб.</t>
  </si>
  <si>
    <t>3122
райб.</t>
  </si>
  <si>
    <t>Таблиця 1</t>
  </si>
  <si>
    <t>Таблиця 2</t>
  </si>
  <si>
    <r>
      <rPr>
        <b/>
        <sz val="12"/>
        <color theme="1"/>
        <rFont val="Calibri"/>
        <family val="2"/>
        <charset val="204"/>
        <scheme val="minor"/>
      </rPr>
      <t xml:space="preserve">Інформація по видатках на заробітну плату </t>
    </r>
    <r>
      <rPr>
        <b/>
        <sz val="10"/>
        <color theme="1"/>
        <rFont val="Calibri"/>
        <family val="2"/>
        <charset val="204"/>
        <scheme val="minor"/>
      </rPr>
      <t>ЗА 9 МІСЯЦІВ 2017 року</t>
    </r>
  </si>
  <si>
    <t>ПЗО БДЮТ</t>
  </si>
  <si>
    <t>ПЗО ДЮСШ</t>
  </si>
  <si>
    <t>Касові видатки КЕКВ 
2111 осв. субв.</t>
  </si>
  <si>
    <t>Касові видатки КЕКВ 
2111 дотація</t>
  </si>
  <si>
    <t>Касові видатки КЕКВ 
2111 райбюджет(в т.ч. НВК)</t>
  </si>
  <si>
    <t>ВСЬОГО касових видатків по
зарплаті з нарахуваннями</t>
  </si>
  <si>
    <t>Касові видатки КЕКВ 
2120 (нарах. на з/пл.) райбюджет</t>
  </si>
  <si>
    <t>Касові видатки КЕКВ 
2120 (нарах. на з/пл.) осв.субв.</t>
  </si>
  <si>
    <t>Касові видатки КЕКВ 
2120 (нарах. на з/пл.) дотація</t>
  </si>
  <si>
    <t>Касові видатки КЕКВ 
2111 райбюджет</t>
  </si>
  <si>
    <t xml:space="preserve">Кошторисні призначення на 9 міс. Освітня субвенція КЕКВ 2111
</t>
  </si>
  <si>
    <t xml:space="preserve">Кошторисні призначення на 9 міс. Освітня субвенція КЕКВ 2120
</t>
  </si>
  <si>
    <t xml:space="preserve">Кошторисні призначення на 9 міс. Райбюджет КЕКВ2111
</t>
  </si>
  <si>
    <t xml:space="preserve">Кошторисні призначення на 9 міс. Райбюджет КЕКВ2120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</si>
</sst>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2" fontId="0" fillId="0" borderId="2" xfId="0" applyNumberFormat="1" applyBorder="1"/>
    <xf numFmtId="2" fontId="1" fillId="0" borderId="2" xfId="0" applyNumberFormat="1" applyFont="1" applyBorder="1"/>
    <xf numFmtId="0" fontId="1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0" fillId="0" borderId="4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5" xfId="0" applyFont="1" applyBorder="1" applyAlignment="1">
      <alignment wrapText="1"/>
    </xf>
    <xf numFmtId="0" fontId="0" fillId="0" borderId="12" xfId="0" applyBorder="1"/>
    <xf numFmtId="2" fontId="1" fillId="0" borderId="13" xfId="0" applyNumberFormat="1" applyFont="1" applyBorder="1"/>
    <xf numFmtId="0" fontId="0" fillId="0" borderId="14" xfId="0" applyBorder="1"/>
    <xf numFmtId="2" fontId="1" fillId="0" borderId="15" xfId="0" applyNumberFormat="1" applyFont="1" applyBorder="1"/>
    <xf numFmtId="0" fontId="0" fillId="0" borderId="16" xfId="0" applyBorder="1"/>
    <xf numFmtId="0" fontId="1" fillId="0" borderId="17" xfId="0" applyFont="1" applyBorder="1"/>
    <xf numFmtId="2" fontId="1" fillId="0" borderId="17" xfId="0" applyNumberFormat="1" applyFont="1" applyBorder="1"/>
    <xf numFmtId="2" fontId="1" fillId="0" borderId="18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21" xfId="0" applyBorder="1"/>
    <xf numFmtId="0" fontId="0" fillId="0" borderId="22" xfId="0" applyBorder="1"/>
    <xf numFmtId="2" fontId="0" fillId="0" borderId="22" xfId="0" applyNumberFormat="1" applyBorder="1"/>
    <xf numFmtId="0" fontId="1" fillId="0" borderId="23" xfId="0" applyFont="1" applyBorder="1"/>
    <xf numFmtId="0" fontId="0" fillId="0" borderId="24" xfId="0" applyBorder="1" applyAlignment="1">
      <alignment wrapText="1"/>
    </xf>
    <xf numFmtId="0" fontId="0" fillId="0" borderId="25" xfId="0" applyBorder="1"/>
    <xf numFmtId="0" fontId="1" fillId="0" borderId="26" xfId="0" applyFont="1" applyBorder="1"/>
    <xf numFmtId="2" fontId="0" fillId="0" borderId="2" xfId="0" applyNumberFormat="1" applyFont="1" applyBorder="1"/>
    <xf numFmtId="0" fontId="1" fillId="0" borderId="4" xfId="0" applyFont="1" applyBorder="1" applyAlignment="1">
      <alignment wrapText="1"/>
    </xf>
    <xf numFmtId="0" fontId="0" fillId="0" borderId="1" xfId="0" applyFont="1" applyBorder="1"/>
    <xf numFmtId="2" fontId="0" fillId="0" borderId="1" xfId="0" applyNumberFormat="1" applyFont="1" applyBorder="1"/>
    <xf numFmtId="0" fontId="0" fillId="0" borderId="24" xfId="0" applyBorder="1"/>
    <xf numFmtId="0" fontId="0" fillId="0" borderId="26" xfId="0" applyBorder="1"/>
    <xf numFmtId="0" fontId="1" fillId="2" borderId="4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2" fontId="0" fillId="2" borderId="2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2" fontId="1" fillId="2" borderId="17" xfId="0" applyNumberFormat="1" applyFont="1" applyFill="1" applyBorder="1"/>
    <xf numFmtId="0" fontId="0" fillId="2" borderId="0" xfId="0" applyFill="1"/>
    <xf numFmtId="0" fontId="1" fillId="3" borderId="4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2" xfId="0" applyFont="1" applyFill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0" fontId="1" fillId="3" borderId="17" xfId="0" applyFont="1" applyFill="1" applyBorder="1"/>
    <xf numFmtId="2" fontId="1" fillId="3" borderId="17" xfId="0" applyNumberFormat="1" applyFont="1" applyFill="1" applyBorder="1"/>
    <xf numFmtId="0" fontId="0" fillId="3" borderId="0" xfId="0" applyFill="1"/>
    <xf numFmtId="0" fontId="1" fillId="4" borderId="4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2" fontId="1" fillId="4" borderId="2" xfId="0" applyNumberFormat="1" applyFont="1" applyFill="1" applyBorder="1"/>
    <xf numFmtId="0" fontId="1" fillId="4" borderId="1" xfId="0" applyFont="1" applyFill="1" applyBorder="1"/>
    <xf numFmtId="2" fontId="1" fillId="4" borderId="17" xfId="0" applyNumberFormat="1" applyFont="1" applyFill="1" applyBorder="1"/>
    <xf numFmtId="0" fontId="0" fillId="4" borderId="0" xfId="0" applyFill="1"/>
    <xf numFmtId="0" fontId="0" fillId="0" borderId="27" xfId="0" applyBorder="1"/>
    <xf numFmtId="0" fontId="3" fillId="0" borderId="28" xfId="0" applyFont="1" applyBorder="1"/>
    <xf numFmtId="0" fontId="0" fillId="2" borderId="28" xfId="0" applyFill="1" applyBorder="1"/>
    <xf numFmtId="0" fontId="0" fillId="3" borderId="28" xfId="0" applyFill="1" applyBorder="1"/>
    <xf numFmtId="0" fontId="0" fillId="4" borderId="28" xfId="0" applyFill="1" applyBorder="1"/>
    <xf numFmtId="2" fontId="1" fillId="0" borderId="29" xfId="0" applyNumberFormat="1" applyFont="1" applyBorder="1"/>
    <xf numFmtId="0" fontId="3" fillId="0" borderId="17" xfId="0" applyFont="1" applyBorder="1"/>
    <xf numFmtId="0" fontId="0" fillId="2" borderId="17" xfId="0" applyFill="1" applyBorder="1"/>
    <xf numFmtId="0" fontId="0" fillId="3" borderId="17" xfId="0" applyFill="1" applyBorder="1"/>
    <xf numFmtId="0" fontId="0" fillId="4" borderId="17" xfId="0" applyFill="1" applyBorder="1"/>
    <xf numFmtId="2" fontId="1" fillId="0" borderId="30" xfId="0" applyNumberFormat="1" applyFont="1" applyBorder="1"/>
    <xf numFmtId="2" fontId="0" fillId="2" borderId="21" xfId="0" applyNumberFormat="1" applyFill="1" applyBorder="1"/>
    <xf numFmtId="2" fontId="1" fillId="2" borderId="23" xfId="0" applyNumberFormat="1" applyFont="1" applyFill="1" applyBorder="1"/>
    <xf numFmtId="2" fontId="0" fillId="3" borderId="2" xfId="0" applyNumberFormat="1" applyFont="1" applyFill="1" applyBorder="1"/>
    <xf numFmtId="2" fontId="0" fillId="3" borderId="1" xfId="0" applyNumberFormat="1" applyFont="1" applyFill="1" applyBorder="1"/>
    <xf numFmtId="0" fontId="0" fillId="4" borderId="2" xfId="0" applyFont="1" applyFill="1" applyBorder="1"/>
    <xf numFmtId="0" fontId="0" fillId="4" borderId="1" xfId="0" applyFont="1" applyFill="1" applyBorder="1"/>
    <xf numFmtId="2" fontId="0" fillId="4" borderId="2" xfId="0" applyNumberFormat="1" applyFill="1" applyBorder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"/>
  <sheetViews>
    <sheetView tabSelected="1" workbookViewId="0">
      <selection activeCell="B8" sqref="B8"/>
    </sheetView>
  </sheetViews>
  <sheetFormatPr defaultRowHeight="12.75" x14ac:dyDescent="0.2"/>
  <cols>
    <col min="1" max="1" width="4.140625" customWidth="1"/>
    <col min="2" max="2" width="30.42578125" customWidth="1"/>
    <col min="3" max="3" width="11.28515625" customWidth="1"/>
    <col min="4" max="4" width="11.42578125" bestFit="1" customWidth="1"/>
    <col min="5" max="5" width="11.42578125" customWidth="1"/>
    <col min="6" max="6" width="11.140625" customWidth="1"/>
    <col min="7" max="7" width="11.7109375" customWidth="1"/>
    <col min="8" max="8" width="10.5703125" customWidth="1"/>
    <col min="9" max="9" width="10.28515625" customWidth="1"/>
    <col min="10" max="10" width="10.42578125" customWidth="1"/>
    <col min="11" max="11" width="11.42578125" customWidth="1"/>
    <col min="15" max="15" width="8.28515625" customWidth="1"/>
  </cols>
  <sheetData>
    <row r="3" spans="1:19" ht="16.5" thickBot="1" x14ac:dyDescent="0.3">
      <c r="B3" s="80" t="s">
        <v>50</v>
      </c>
      <c r="C3" s="80"/>
      <c r="D3" s="80"/>
      <c r="E3" s="80"/>
      <c r="F3" s="80"/>
      <c r="G3" s="80"/>
      <c r="H3" s="80"/>
      <c r="I3" s="80"/>
      <c r="J3" s="80"/>
      <c r="K3" t="s">
        <v>48</v>
      </c>
    </row>
    <row r="4" spans="1:19" ht="13.5" thickBot="1" x14ac:dyDescent="0.25">
      <c r="A4" s="83"/>
      <c r="B4" s="83"/>
      <c r="C4" s="81"/>
      <c r="D4" s="81"/>
      <c r="E4" s="81"/>
      <c r="F4" s="81"/>
      <c r="G4" s="81"/>
      <c r="H4" s="81"/>
      <c r="I4" s="81"/>
      <c r="J4" s="81"/>
      <c r="K4" s="82"/>
    </row>
    <row r="5" spans="1:19" ht="102.75" thickBot="1" x14ac:dyDescent="0.25">
      <c r="A5" s="84"/>
      <c r="B5" s="84"/>
      <c r="C5" s="41" t="s">
        <v>61</v>
      </c>
      <c r="D5" s="42" t="s">
        <v>53</v>
      </c>
      <c r="E5" s="41" t="s">
        <v>62</v>
      </c>
      <c r="F5" s="42" t="s">
        <v>58</v>
      </c>
      <c r="G5" s="56" t="s">
        <v>63</v>
      </c>
      <c r="H5" s="57" t="s">
        <v>60</v>
      </c>
      <c r="I5" s="56" t="s">
        <v>64</v>
      </c>
      <c r="J5" s="57" t="s">
        <v>57</v>
      </c>
      <c r="K5" s="17" t="s">
        <v>56</v>
      </c>
      <c r="L5" s="15"/>
      <c r="M5" s="15"/>
      <c r="N5" s="15"/>
      <c r="O5" s="15"/>
      <c r="P5" s="15"/>
      <c r="Q5" s="15"/>
      <c r="R5" s="15"/>
      <c r="S5" s="16"/>
    </row>
    <row r="6" spans="1:19" x14ac:dyDescent="0.2">
      <c r="A6" s="62">
        <v>1</v>
      </c>
      <c r="B6" s="63" t="s">
        <v>51</v>
      </c>
      <c r="C6" s="64"/>
      <c r="D6" s="64"/>
      <c r="E6" s="64"/>
      <c r="F6" s="64"/>
      <c r="G6" s="66">
        <v>897100</v>
      </c>
      <c r="H6" s="66">
        <v>864182.02</v>
      </c>
      <c r="I6" s="66">
        <v>198400</v>
      </c>
      <c r="J6" s="66">
        <v>193479.9</v>
      </c>
      <c r="K6" s="67">
        <f>SUM(D6,F6,H6,J6)</f>
        <v>1057661.92</v>
      </c>
    </row>
  </sheetData>
  <mergeCells count="4">
    <mergeCell ref="B3:J3"/>
    <mergeCell ref="C4:K4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8"/>
  <sheetViews>
    <sheetView workbookViewId="0">
      <pane xSplit="5" ySplit="7" topLeftCell="K8" activePane="bottomRight" state="frozen"/>
      <selection pane="topRight" activeCell="F1" sqref="F1"/>
      <selection pane="bottomLeft" activeCell="A8" sqref="A8"/>
      <selection pane="bottomRight" activeCell="M6" sqref="M6"/>
    </sheetView>
  </sheetViews>
  <sheetFormatPr defaultRowHeight="12.75" x14ac:dyDescent="0.2"/>
  <cols>
    <col min="1" max="1" width="4.140625" customWidth="1"/>
    <col min="2" max="2" width="30.42578125" customWidth="1"/>
    <col min="3" max="4" width="11.28515625" customWidth="1"/>
    <col min="5" max="5" width="11.42578125" bestFit="1" customWidth="1"/>
    <col min="6" max="6" width="11.140625" customWidth="1"/>
    <col min="7" max="8" width="11.5703125" customWidth="1"/>
    <col min="9" max="9" width="10.42578125" bestFit="1" customWidth="1"/>
    <col min="10" max="10" width="10.42578125" customWidth="1"/>
    <col min="11" max="12" width="11.7109375" customWidth="1"/>
    <col min="13" max="13" width="10.5703125" customWidth="1"/>
    <col min="14" max="14" width="10.42578125" customWidth="1"/>
    <col min="15" max="15" width="11.42578125" customWidth="1"/>
    <col min="17" max="17" width="18.28515625" customWidth="1"/>
    <col min="19" max="19" width="8.28515625" customWidth="1"/>
  </cols>
  <sheetData>
    <row r="3" spans="1:23" ht="13.5" thickBot="1" x14ac:dyDescent="0.25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t="s">
        <v>48</v>
      </c>
    </row>
    <row r="4" spans="1:23" ht="13.5" thickBot="1" x14ac:dyDescent="0.25">
      <c r="A4" s="83"/>
      <c r="B4" s="83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</row>
    <row r="5" spans="1:23" ht="102.75" thickBot="1" x14ac:dyDescent="0.25">
      <c r="A5" s="84"/>
      <c r="B5" s="84"/>
      <c r="C5" s="41"/>
      <c r="D5" s="41"/>
      <c r="E5" s="42" t="s">
        <v>53</v>
      </c>
      <c r="F5" s="42" t="s">
        <v>58</v>
      </c>
      <c r="G5" s="48"/>
      <c r="H5" s="48"/>
      <c r="I5" s="49" t="s">
        <v>54</v>
      </c>
      <c r="J5" s="49" t="s">
        <v>59</v>
      </c>
      <c r="K5" s="56"/>
      <c r="L5" s="56"/>
      <c r="M5" s="57" t="s">
        <v>55</v>
      </c>
      <c r="N5" s="57" t="s">
        <v>57</v>
      </c>
      <c r="O5" s="17" t="s">
        <v>56</v>
      </c>
      <c r="P5" s="15"/>
      <c r="Q5" s="15"/>
      <c r="R5" s="15"/>
      <c r="S5" s="15"/>
      <c r="T5" s="15"/>
      <c r="U5" s="15"/>
      <c r="V5" s="15"/>
      <c r="W5" s="16"/>
    </row>
    <row r="6" spans="1:23" ht="23.25" customHeight="1" x14ac:dyDescent="0.2">
      <c r="A6" s="39">
        <v>1</v>
      </c>
      <c r="B6" s="32" t="s">
        <v>0</v>
      </c>
      <c r="C6" s="73" t="e">
        <f>SUM(E6,зарплата!#REF!)</f>
        <v>#REF!</v>
      </c>
      <c r="D6" s="73" t="e">
        <f>SUM(F6,зарплата!#REF!)</f>
        <v>#REF!</v>
      </c>
      <c r="E6" s="43">
        <v>5387.14</v>
      </c>
      <c r="F6" s="43">
        <v>924.96</v>
      </c>
      <c r="G6" s="75">
        <v>440998.73</v>
      </c>
      <c r="H6" s="75">
        <v>103466.57</v>
      </c>
      <c r="I6" s="50"/>
      <c r="J6" s="50"/>
      <c r="K6" s="77">
        <v>283521.33</v>
      </c>
      <c r="L6" s="77">
        <v>73834.320000000007</v>
      </c>
      <c r="M6" s="58">
        <f>SUM(G6,K6,1547.3)</f>
        <v>726067.3600000001</v>
      </c>
      <c r="N6" s="79">
        <f>SUM(H6,L6,-161.71)</f>
        <v>177139.18000000002</v>
      </c>
      <c r="O6" s="19">
        <f t="shared" ref="O6:O34" si="0">SUM(E6,I6,M6:N6)</f>
        <v>908593.68000000017</v>
      </c>
      <c r="P6" s="16"/>
      <c r="Q6" s="16"/>
      <c r="R6" s="16"/>
      <c r="S6" s="16"/>
      <c r="T6" s="16"/>
      <c r="U6" s="16"/>
      <c r="V6" s="16"/>
      <c r="W6" s="16"/>
    </row>
    <row r="7" spans="1:23" x14ac:dyDescent="0.2">
      <c r="A7" s="33">
        <v>2</v>
      </c>
      <c r="B7" s="33" t="s">
        <v>1</v>
      </c>
      <c r="C7" s="73" t="e">
        <f>SUM(E7,зарплата!#REF!)</f>
        <v>#REF!</v>
      </c>
      <c r="D7" s="73" t="e">
        <f>SUM(F7,зарплата!#REF!)</f>
        <v>#REF!</v>
      </c>
      <c r="E7" s="44">
        <v>1165.6199999999999</v>
      </c>
      <c r="F7" s="43">
        <f>SUM(E7*22%)</f>
        <v>256.43639999999999</v>
      </c>
      <c r="G7" s="76">
        <v>179938.52</v>
      </c>
      <c r="H7" s="76">
        <v>42014.84</v>
      </c>
      <c r="I7" s="52"/>
      <c r="J7" s="52"/>
      <c r="K7" s="78"/>
      <c r="L7" s="78"/>
      <c r="M7" s="58">
        <f t="shared" ref="M7:M34" si="1">SUM(G7,K7)</f>
        <v>179938.52</v>
      </c>
      <c r="N7" s="79">
        <f t="shared" ref="N7:N34" si="2">SUM(H7,L7)</f>
        <v>42014.84</v>
      </c>
      <c r="O7" s="19">
        <f t="shared" si="0"/>
        <v>223118.97999999998</v>
      </c>
      <c r="P7" s="16"/>
      <c r="Q7" s="16"/>
      <c r="R7" s="16"/>
      <c r="S7" s="16"/>
      <c r="T7" s="16"/>
      <c r="U7" s="16"/>
      <c r="V7" s="16"/>
      <c r="W7" s="16"/>
    </row>
    <row r="8" spans="1:23" x14ac:dyDescent="0.2">
      <c r="A8" s="33">
        <v>3</v>
      </c>
      <c r="B8" s="33" t="s">
        <v>2</v>
      </c>
      <c r="C8" s="73" t="e">
        <f>SUM(E8,зарплата!#REF!)</f>
        <v>#REF!</v>
      </c>
      <c r="D8" s="73" t="e">
        <f>SUM(F8,зарплата!#REF!)</f>
        <v>#REF!</v>
      </c>
      <c r="E8" s="44"/>
      <c r="F8" s="44"/>
      <c r="G8" s="76">
        <v>28994.7</v>
      </c>
      <c r="H8" s="76">
        <v>6489.45</v>
      </c>
      <c r="I8" s="52"/>
      <c r="J8" s="52"/>
      <c r="K8" s="78"/>
      <c r="L8" s="78"/>
      <c r="M8" s="58">
        <f t="shared" si="1"/>
        <v>28994.7</v>
      </c>
      <c r="N8" s="79">
        <f t="shared" si="2"/>
        <v>6489.45</v>
      </c>
      <c r="O8" s="19">
        <f t="shared" si="0"/>
        <v>35484.15</v>
      </c>
      <c r="P8" s="16"/>
      <c r="Q8" s="16"/>
      <c r="R8" s="16"/>
      <c r="S8" s="16"/>
      <c r="T8" s="16"/>
      <c r="U8" s="16"/>
      <c r="V8" s="16"/>
      <c r="W8" s="16"/>
    </row>
    <row r="9" spans="1:23" x14ac:dyDescent="0.2">
      <c r="A9" s="33">
        <v>4</v>
      </c>
      <c r="B9" s="33" t="s">
        <v>3</v>
      </c>
      <c r="C9" s="73" t="e">
        <f>SUM(E9,зарплата!#REF!)</f>
        <v>#REF!</v>
      </c>
      <c r="D9" s="73" t="e">
        <f>SUM(F9,зарплата!#REF!)</f>
        <v>#REF!</v>
      </c>
      <c r="E9" s="45">
        <v>10071.290000000001</v>
      </c>
      <c r="F9" s="43">
        <f t="shared" ref="F9" si="3">SUM(E9*22%)</f>
        <v>2215.6838000000002</v>
      </c>
      <c r="G9" s="76">
        <v>454727.87</v>
      </c>
      <c r="H9" s="76">
        <v>125227.67</v>
      </c>
      <c r="I9" s="52"/>
      <c r="J9" s="52"/>
      <c r="K9" s="78"/>
      <c r="L9" s="78"/>
      <c r="M9" s="58">
        <f t="shared" si="1"/>
        <v>454727.87</v>
      </c>
      <c r="N9" s="79">
        <f t="shared" si="2"/>
        <v>125227.67</v>
      </c>
      <c r="O9" s="19">
        <f t="shared" si="0"/>
        <v>590026.82999999996</v>
      </c>
      <c r="P9" s="16"/>
      <c r="Q9" s="16"/>
      <c r="R9" s="16"/>
      <c r="S9" s="16"/>
      <c r="T9" s="16"/>
      <c r="U9" s="16"/>
      <c r="V9" s="16"/>
      <c r="W9" s="16"/>
    </row>
    <row r="10" spans="1:23" x14ac:dyDescent="0.2">
      <c r="A10" s="33">
        <v>5</v>
      </c>
      <c r="B10" s="33" t="s">
        <v>4</v>
      </c>
      <c r="C10" s="73" t="e">
        <f>SUM(E10,зарплата!#REF!)</f>
        <v>#REF!</v>
      </c>
      <c r="D10" s="73" t="e">
        <f>SUM(F10,зарплата!#REF!)</f>
        <v>#REF!</v>
      </c>
      <c r="E10" s="44">
        <v>12489.39</v>
      </c>
      <c r="F10" s="43">
        <v>2695.99</v>
      </c>
      <c r="G10" s="76">
        <v>468064.24</v>
      </c>
      <c r="H10" s="76">
        <v>111784.55</v>
      </c>
      <c r="I10" s="52"/>
      <c r="J10" s="52"/>
      <c r="K10" s="78">
        <v>48590.55</v>
      </c>
      <c r="L10" s="78">
        <v>15881.14</v>
      </c>
      <c r="M10" s="58">
        <f t="shared" si="1"/>
        <v>516654.79</v>
      </c>
      <c r="N10" s="79">
        <f t="shared" si="2"/>
        <v>127665.69</v>
      </c>
      <c r="O10" s="19">
        <f t="shared" si="0"/>
        <v>656809.86999999988</v>
      </c>
      <c r="P10" s="16"/>
      <c r="Q10" s="16"/>
      <c r="R10" s="16"/>
      <c r="S10" s="16"/>
      <c r="T10" s="16"/>
      <c r="U10" s="16"/>
      <c r="V10" s="16"/>
      <c r="W10" s="16"/>
    </row>
    <row r="11" spans="1:23" x14ac:dyDescent="0.2">
      <c r="A11" s="33">
        <v>6</v>
      </c>
      <c r="B11" s="33" t="s">
        <v>5</v>
      </c>
      <c r="C11" s="73" t="e">
        <f>SUM(E11,зарплата!#REF!)</f>
        <v>#REF!</v>
      </c>
      <c r="D11" s="73" t="e">
        <f>SUM(F11,зарплата!#REF!)</f>
        <v>#REF!</v>
      </c>
      <c r="E11" s="45"/>
      <c r="F11" s="45"/>
      <c r="G11" s="76">
        <v>556639.67000000004</v>
      </c>
      <c r="H11" s="76">
        <v>113103.49</v>
      </c>
      <c r="I11" s="52"/>
      <c r="J11" s="52"/>
      <c r="K11" s="78">
        <v>239941.14</v>
      </c>
      <c r="L11" s="78">
        <v>56883.37</v>
      </c>
      <c r="M11" s="58">
        <f t="shared" si="1"/>
        <v>796580.81</v>
      </c>
      <c r="N11" s="79">
        <f t="shared" si="2"/>
        <v>169986.86000000002</v>
      </c>
      <c r="O11" s="19">
        <f t="shared" si="0"/>
        <v>966567.67</v>
      </c>
      <c r="P11" s="16"/>
      <c r="Q11" s="16"/>
      <c r="R11" s="16"/>
      <c r="S11" s="16"/>
      <c r="T11" s="16"/>
      <c r="U11" s="16"/>
      <c r="V11" s="16"/>
      <c r="W11" s="16"/>
    </row>
    <row r="12" spans="1:23" x14ac:dyDescent="0.2">
      <c r="A12" s="33">
        <v>7</v>
      </c>
      <c r="B12" s="33" t="s">
        <v>6</v>
      </c>
      <c r="C12" s="73" t="e">
        <f>SUM(E12,зарплата!#REF!)</f>
        <v>#REF!</v>
      </c>
      <c r="D12" s="73" t="e">
        <f>SUM(F12,зарплата!#REF!)</f>
        <v>#REF!</v>
      </c>
      <c r="E12" s="44"/>
      <c r="F12" s="45"/>
      <c r="G12" s="76">
        <v>423022.24</v>
      </c>
      <c r="H12" s="76">
        <v>79839.33</v>
      </c>
      <c r="I12" s="52"/>
      <c r="J12" s="52"/>
      <c r="K12" s="78">
        <v>41580.080000000002</v>
      </c>
      <c r="L12" s="78">
        <v>12188.85</v>
      </c>
      <c r="M12" s="58">
        <f t="shared" si="1"/>
        <v>464602.32</v>
      </c>
      <c r="N12" s="79">
        <f t="shared" si="2"/>
        <v>92028.180000000008</v>
      </c>
      <c r="O12" s="19">
        <f t="shared" si="0"/>
        <v>556630.5</v>
      </c>
      <c r="P12" s="16"/>
      <c r="Q12" s="16"/>
      <c r="R12" s="16"/>
      <c r="S12" s="16"/>
      <c r="T12" s="16"/>
      <c r="U12" s="16"/>
      <c r="V12" s="16"/>
      <c r="W12" s="16"/>
    </row>
    <row r="13" spans="1:23" x14ac:dyDescent="0.2">
      <c r="A13" s="33">
        <v>8</v>
      </c>
      <c r="B13" s="33" t="s">
        <v>7</v>
      </c>
      <c r="C13" s="73" t="e">
        <f>SUM(E13,зарплата!#REF!)</f>
        <v>#REF!</v>
      </c>
      <c r="D13" s="73" t="e">
        <f>SUM(F13,зарплата!#REF!)</f>
        <v>#REF!</v>
      </c>
      <c r="E13" s="44">
        <v>2027.84</v>
      </c>
      <c r="F13" s="43">
        <f t="shared" ref="F13:F22" si="4">SUM(E13*22%)</f>
        <v>446.12479999999999</v>
      </c>
      <c r="G13" s="76">
        <v>256080.37</v>
      </c>
      <c r="H13" s="76">
        <v>44503.57</v>
      </c>
      <c r="I13" s="52"/>
      <c r="J13" s="52"/>
      <c r="K13" s="78">
        <v>287049.48</v>
      </c>
      <c r="L13" s="78">
        <v>60345.1</v>
      </c>
      <c r="M13" s="58">
        <f t="shared" si="1"/>
        <v>543129.85</v>
      </c>
      <c r="N13" s="79">
        <f t="shared" si="2"/>
        <v>104848.67</v>
      </c>
      <c r="O13" s="19">
        <f t="shared" si="0"/>
        <v>650006.36</v>
      </c>
      <c r="P13" s="16"/>
      <c r="Q13" s="16"/>
      <c r="R13" s="16"/>
      <c r="S13" s="16"/>
      <c r="T13" s="16"/>
      <c r="U13" s="16"/>
      <c r="V13" s="16"/>
      <c r="W13" s="16"/>
    </row>
    <row r="14" spans="1:23" x14ac:dyDescent="0.2">
      <c r="A14" s="33">
        <v>9</v>
      </c>
      <c r="B14" s="33" t="s">
        <v>8</v>
      </c>
      <c r="C14" s="73" t="e">
        <f>SUM(E14,зарплата!#REF!)</f>
        <v>#REF!</v>
      </c>
      <c r="D14" s="73" t="e">
        <f>SUM(F14,зарплата!#REF!)</f>
        <v>#REF!</v>
      </c>
      <c r="E14" s="44">
        <v>354.78</v>
      </c>
      <c r="F14" s="43">
        <f t="shared" si="4"/>
        <v>78.051599999999993</v>
      </c>
      <c r="G14" s="76">
        <v>424961.28000000003</v>
      </c>
      <c r="H14" s="76">
        <v>100186.22</v>
      </c>
      <c r="I14" s="52"/>
      <c r="J14" s="52"/>
      <c r="K14" s="78">
        <v>76634.06</v>
      </c>
      <c r="L14" s="78">
        <v>14008.34</v>
      </c>
      <c r="M14" s="58">
        <f t="shared" si="1"/>
        <v>501595.34</v>
      </c>
      <c r="N14" s="79">
        <f t="shared" si="2"/>
        <v>114194.56</v>
      </c>
      <c r="O14" s="19">
        <f t="shared" si="0"/>
        <v>616144.68000000005</v>
      </c>
      <c r="P14" s="16"/>
      <c r="Q14" s="16"/>
      <c r="R14" s="16"/>
      <c r="S14" s="16"/>
      <c r="T14" s="16"/>
      <c r="U14" s="16"/>
      <c r="V14" s="16"/>
      <c r="W14" s="16"/>
    </row>
    <row r="15" spans="1:23" x14ac:dyDescent="0.2">
      <c r="A15" s="33">
        <v>10</v>
      </c>
      <c r="B15" s="33" t="s">
        <v>9</v>
      </c>
      <c r="C15" s="73" t="e">
        <f>SUM(E15,зарплата!#REF!)</f>
        <v>#REF!</v>
      </c>
      <c r="D15" s="73" t="e">
        <f>SUM(F15,зарплата!#REF!)</f>
        <v>#REF!</v>
      </c>
      <c r="E15" s="45">
        <v>1729.42</v>
      </c>
      <c r="F15" s="43">
        <f t="shared" si="4"/>
        <v>380.47239999999999</v>
      </c>
      <c r="G15" s="76">
        <v>392433.64</v>
      </c>
      <c r="H15" s="76">
        <v>84259.4</v>
      </c>
      <c r="I15" s="52"/>
      <c r="J15" s="52"/>
      <c r="K15" s="78">
        <v>113766.3</v>
      </c>
      <c r="L15" s="78">
        <v>29843.69</v>
      </c>
      <c r="M15" s="58">
        <f t="shared" si="1"/>
        <v>506199.94</v>
      </c>
      <c r="N15" s="79">
        <f t="shared" si="2"/>
        <v>114103.09</v>
      </c>
      <c r="O15" s="19">
        <f t="shared" si="0"/>
        <v>622032.44999999995</v>
      </c>
      <c r="P15" s="16"/>
      <c r="Q15" s="16"/>
      <c r="R15" s="16"/>
      <c r="S15" s="16"/>
      <c r="T15" s="16"/>
      <c r="U15" s="16"/>
      <c r="V15" s="16"/>
      <c r="W15" s="16"/>
    </row>
    <row r="16" spans="1:23" x14ac:dyDescent="0.2">
      <c r="A16" s="33">
        <v>11</v>
      </c>
      <c r="B16" s="33" t="s">
        <v>10</v>
      </c>
      <c r="C16" s="73" t="e">
        <f>SUM(E16,зарплата!#REF!)</f>
        <v>#REF!</v>
      </c>
      <c r="D16" s="73" t="e">
        <f>SUM(F16,зарплата!#REF!)</f>
        <v>#REF!</v>
      </c>
      <c r="E16" s="45">
        <v>2608.9499999999998</v>
      </c>
      <c r="F16" s="43">
        <v>496.51</v>
      </c>
      <c r="G16" s="76">
        <v>337683.37</v>
      </c>
      <c r="H16" s="76">
        <v>73377.34</v>
      </c>
      <c r="I16" s="52"/>
      <c r="J16" s="52"/>
      <c r="K16" s="78">
        <v>5421.09</v>
      </c>
      <c r="L16" s="78">
        <v>1192.6400000000001</v>
      </c>
      <c r="M16" s="58">
        <f t="shared" si="1"/>
        <v>343104.46</v>
      </c>
      <c r="N16" s="79">
        <f t="shared" si="2"/>
        <v>74569.98</v>
      </c>
      <c r="O16" s="19">
        <f t="shared" si="0"/>
        <v>420283.39</v>
      </c>
      <c r="P16" s="16"/>
      <c r="Q16" s="16"/>
      <c r="R16" s="16"/>
      <c r="S16" s="16"/>
      <c r="T16" s="16"/>
      <c r="U16" s="16"/>
      <c r="V16" s="16"/>
      <c r="W16" s="16"/>
    </row>
    <row r="17" spans="1:23" x14ac:dyDescent="0.2">
      <c r="A17" s="33">
        <v>12</v>
      </c>
      <c r="B17" s="33" t="s">
        <v>11</v>
      </c>
      <c r="C17" s="73" t="e">
        <f>SUM(E17,зарплата!#REF!)</f>
        <v>#REF!</v>
      </c>
      <c r="D17" s="73" t="e">
        <f>SUM(F17,зарплата!#REF!)</f>
        <v>#REF!</v>
      </c>
      <c r="E17" s="45">
        <v>23873.89</v>
      </c>
      <c r="F17" s="43">
        <v>4729.88</v>
      </c>
      <c r="G17" s="76">
        <v>664250.32999999996</v>
      </c>
      <c r="H17" s="76">
        <v>146566.46</v>
      </c>
      <c r="I17" s="51"/>
      <c r="J17" s="51"/>
      <c r="K17" s="59"/>
      <c r="L17" s="59"/>
      <c r="M17" s="58">
        <f t="shared" si="1"/>
        <v>664250.32999999996</v>
      </c>
      <c r="N17" s="79">
        <f t="shared" si="2"/>
        <v>146566.46</v>
      </c>
      <c r="O17" s="19">
        <f t="shared" si="0"/>
        <v>834690.67999999993</v>
      </c>
      <c r="P17" s="16"/>
      <c r="Q17" s="16"/>
      <c r="R17" s="16"/>
      <c r="S17" s="16"/>
      <c r="T17" s="16"/>
      <c r="U17" s="16"/>
      <c r="V17" s="16"/>
      <c r="W17" s="16"/>
    </row>
    <row r="18" spans="1:23" x14ac:dyDescent="0.2">
      <c r="A18" s="33">
        <v>13</v>
      </c>
      <c r="B18" s="33" t="s">
        <v>12</v>
      </c>
      <c r="C18" s="73" t="e">
        <f>SUM(E18,зарплата!#REF!)</f>
        <v>#REF!</v>
      </c>
      <c r="D18" s="73" t="e">
        <f>SUM(F18,зарплата!#REF!)</f>
        <v>#REF!</v>
      </c>
      <c r="E18" s="44">
        <v>6113.79</v>
      </c>
      <c r="F18" s="43">
        <v>1211.55</v>
      </c>
      <c r="G18" s="76">
        <v>524011.24</v>
      </c>
      <c r="H18" s="76">
        <v>122724.25</v>
      </c>
      <c r="I18" s="52"/>
      <c r="J18" s="52"/>
      <c r="K18" s="59"/>
      <c r="L18" s="59"/>
      <c r="M18" s="58">
        <f t="shared" si="1"/>
        <v>524011.24</v>
      </c>
      <c r="N18" s="79">
        <f t="shared" si="2"/>
        <v>122724.25</v>
      </c>
      <c r="O18" s="19">
        <f t="shared" si="0"/>
        <v>652849.28</v>
      </c>
      <c r="P18" s="16"/>
      <c r="Q18" s="16"/>
      <c r="R18" s="16"/>
      <c r="S18" s="16"/>
      <c r="T18" s="16"/>
      <c r="U18" s="16"/>
      <c r="V18" s="16"/>
      <c r="W18" s="16"/>
    </row>
    <row r="19" spans="1:23" x14ac:dyDescent="0.2">
      <c r="A19" s="33">
        <v>14</v>
      </c>
      <c r="B19" s="33" t="s">
        <v>13</v>
      </c>
      <c r="C19" s="73" t="e">
        <f>SUM(E19,зарплата!#REF!)</f>
        <v>#REF!</v>
      </c>
      <c r="D19" s="73" t="e">
        <f>SUM(F19,зарплата!#REF!)</f>
        <v>#REF!</v>
      </c>
      <c r="E19" s="44">
        <v>2531.84</v>
      </c>
      <c r="F19" s="43">
        <v>492.67</v>
      </c>
      <c r="G19" s="76">
        <v>212153.05</v>
      </c>
      <c r="H19" s="76">
        <v>37454.720000000001</v>
      </c>
      <c r="I19" s="52"/>
      <c r="J19" s="52"/>
      <c r="K19" s="59"/>
      <c r="L19" s="59"/>
      <c r="M19" s="58">
        <f t="shared" si="1"/>
        <v>212153.05</v>
      </c>
      <c r="N19" s="79">
        <f t="shared" si="2"/>
        <v>37454.720000000001</v>
      </c>
      <c r="O19" s="19">
        <f t="shared" si="0"/>
        <v>252139.61</v>
      </c>
      <c r="P19" s="16"/>
      <c r="Q19" s="16"/>
      <c r="R19" s="16"/>
      <c r="S19" s="16"/>
      <c r="T19" s="16"/>
      <c r="U19" s="16"/>
      <c r="V19" s="16"/>
      <c r="W19" s="16"/>
    </row>
    <row r="20" spans="1:23" x14ac:dyDescent="0.2">
      <c r="A20" s="33">
        <v>15</v>
      </c>
      <c r="B20" s="33" t="s">
        <v>14</v>
      </c>
      <c r="C20" s="73" t="e">
        <f>SUM(E20,зарплата!#REF!)</f>
        <v>#REF!</v>
      </c>
      <c r="D20" s="73" t="e">
        <f>SUM(F20,зарплата!#REF!)</f>
        <v>#REF!</v>
      </c>
      <c r="E20" s="45">
        <v>4221.1499999999996</v>
      </c>
      <c r="F20" s="43">
        <f t="shared" si="4"/>
        <v>928.65299999999991</v>
      </c>
      <c r="G20" s="76">
        <v>235537.64</v>
      </c>
      <c r="H20" s="76">
        <v>52190.33</v>
      </c>
      <c r="I20" s="52"/>
      <c r="J20" s="52"/>
      <c r="K20" s="59"/>
      <c r="L20" s="59"/>
      <c r="M20" s="58">
        <f t="shared" si="1"/>
        <v>235537.64</v>
      </c>
      <c r="N20" s="79">
        <f t="shared" si="2"/>
        <v>52190.33</v>
      </c>
      <c r="O20" s="19">
        <f t="shared" si="0"/>
        <v>291949.12</v>
      </c>
      <c r="P20" s="16"/>
      <c r="Q20" s="16"/>
      <c r="R20" s="16"/>
      <c r="S20" s="16"/>
      <c r="T20" s="16"/>
      <c r="U20" s="16"/>
      <c r="V20" s="16"/>
      <c r="W20" s="16"/>
    </row>
    <row r="21" spans="1:23" x14ac:dyDescent="0.2">
      <c r="A21" s="33">
        <v>16</v>
      </c>
      <c r="B21" s="33" t="s">
        <v>15</v>
      </c>
      <c r="C21" s="73" t="e">
        <f>SUM(E21,зарплата!#REF!)</f>
        <v>#REF!</v>
      </c>
      <c r="D21" s="73" t="e">
        <f>SUM(F21,зарплата!#REF!)</f>
        <v>#REF!</v>
      </c>
      <c r="E21" s="44">
        <v>1983.89</v>
      </c>
      <c r="F21" s="43">
        <f t="shared" si="4"/>
        <v>436.45580000000001</v>
      </c>
      <c r="G21" s="76">
        <v>316645.98</v>
      </c>
      <c r="H21" s="76">
        <v>72387.600000000006</v>
      </c>
      <c r="I21" s="52"/>
      <c r="J21" s="52"/>
      <c r="K21" s="59"/>
      <c r="L21" s="59"/>
      <c r="M21" s="58">
        <f t="shared" si="1"/>
        <v>316645.98</v>
      </c>
      <c r="N21" s="79">
        <f t="shared" si="2"/>
        <v>72387.600000000006</v>
      </c>
      <c r="O21" s="19">
        <f t="shared" si="0"/>
        <v>391017.47</v>
      </c>
      <c r="P21" s="16"/>
      <c r="Q21" s="16"/>
      <c r="R21" s="16"/>
      <c r="S21" s="16"/>
      <c r="T21" s="16"/>
      <c r="U21" s="16"/>
      <c r="V21" s="16"/>
      <c r="W21" s="16"/>
    </row>
    <row r="22" spans="1:23" x14ac:dyDescent="0.2">
      <c r="A22" s="33">
        <v>17</v>
      </c>
      <c r="B22" s="33" t="s">
        <v>16</v>
      </c>
      <c r="C22" s="73" t="e">
        <f>SUM(E22,зарплата!#REF!)</f>
        <v>#REF!</v>
      </c>
      <c r="D22" s="73" t="e">
        <f>SUM(F22,зарплата!#REF!)</f>
        <v>#REF!</v>
      </c>
      <c r="E22" s="44">
        <v>2490.66</v>
      </c>
      <c r="F22" s="43">
        <f t="shared" si="4"/>
        <v>547.9452</v>
      </c>
      <c r="G22" s="76">
        <v>327341.63</v>
      </c>
      <c r="H22" s="76">
        <v>81537.36</v>
      </c>
      <c r="I22" s="52"/>
      <c r="J22" s="52"/>
      <c r="K22" s="59"/>
      <c r="L22" s="59"/>
      <c r="M22" s="58">
        <f t="shared" si="1"/>
        <v>327341.63</v>
      </c>
      <c r="N22" s="79">
        <f t="shared" si="2"/>
        <v>81537.36</v>
      </c>
      <c r="O22" s="19">
        <f t="shared" si="0"/>
        <v>411369.64999999997</v>
      </c>
      <c r="P22" s="16"/>
      <c r="Q22" s="16"/>
      <c r="R22" s="16"/>
      <c r="S22" s="16"/>
      <c r="T22" s="16"/>
      <c r="U22" s="16"/>
      <c r="V22" s="16"/>
      <c r="W22" s="16"/>
    </row>
    <row r="23" spans="1:23" x14ac:dyDescent="0.2">
      <c r="A23" s="33">
        <v>18</v>
      </c>
      <c r="B23" s="33" t="s">
        <v>17</v>
      </c>
      <c r="C23" s="73" t="e">
        <f>SUM(E23,зарплата!#REF!)</f>
        <v>#REF!</v>
      </c>
      <c r="D23" s="73" t="e">
        <f>SUM(F23,зарплата!#REF!)</f>
        <v>#REF!</v>
      </c>
      <c r="E23" s="44">
        <v>2794.04</v>
      </c>
      <c r="F23" s="43">
        <v>405.17</v>
      </c>
      <c r="G23" s="76">
        <v>445949.61</v>
      </c>
      <c r="H23" s="76">
        <v>91775.96</v>
      </c>
      <c r="I23" s="52"/>
      <c r="J23" s="52"/>
      <c r="K23" s="59"/>
      <c r="L23" s="59"/>
      <c r="M23" s="58">
        <f t="shared" si="1"/>
        <v>445949.61</v>
      </c>
      <c r="N23" s="79">
        <f t="shared" si="2"/>
        <v>91775.96</v>
      </c>
      <c r="O23" s="19">
        <f t="shared" si="0"/>
        <v>540519.61</v>
      </c>
      <c r="P23" s="16"/>
      <c r="Q23" s="16"/>
      <c r="R23" s="16"/>
      <c r="S23" s="16"/>
      <c r="T23" s="16"/>
      <c r="U23" s="16"/>
      <c r="V23" s="16"/>
      <c r="W23" s="16"/>
    </row>
    <row r="24" spans="1:23" x14ac:dyDescent="0.2">
      <c r="A24" s="33">
        <v>19</v>
      </c>
      <c r="B24" s="33" t="s">
        <v>18</v>
      </c>
      <c r="C24" s="73" t="e">
        <f>SUM(E24,зарплата!#REF!)</f>
        <v>#REF!</v>
      </c>
      <c r="D24" s="73" t="e">
        <f>SUM(F24,зарплата!#REF!)</f>
        <v>#REF!</v>
      </c>
      <c r="E24" s="44"/>
      <c r="F24" s="44"/>
      <c r="G24" s="76">
        <v>211535</v>
      </c>
      <c r="H24" s="76">
        <v>42582.59</v>
      </c>
      <c r="I24" s="52"/>
      <c r="J24" s="52"/>
      <c r="K24" s="59"/>
      <c r="L24" s="59"/>
      <c r="M24" s="58">
        <f t="shared" si="1"/>
        <v>211535</v>
      </c>
      <c r="N24" s="79">
        <f t="shared" si="2"/>
        <v>42582.59</v>
      </c>
      <c r="O24" s="19">
        <f t="shared" si="0"/>
        <v>254117.59</v>
      </c>
      <c r="P24" s="16"/>
      <c r="Q24" s="16"/>
      <c r="R24" s="16"/>
      <c r="S24" s="16"/>
      <c r="T24" s="16"/>
      <c r="U24" s="16"/>
      <c r="V24" s="16"/>
      <c r="W24" s="16"/>
    </row>
    <row r="25" spans="1:23" x14ac:dyDescent="0.2">
      <c r="A25" s="33">
        <v>20</v>
      </c>
      <c r="B25" s="33" t="s">
        <v>19</v>
      </c>
      <c r="C25" s="73" t="e">
        <f>SUM(E25,зарплата!#REF!)</f>
        <v>#REF!</v>
      </c>
      <c r="D25" s="73" t="e">
        <f>SUM(F25,зарплата!#REF!)</f>
        <v>#REF!</v>
      </c>
      <c r="E25" s="44">
        <v>1798.63</v>
      </c>
      <c r="F25" s="43">
        <f>SUM(E25*22%)</f>
        <v>395.6986</v>
      </c>
      <c r="G25" s="76">
        <v>250153.13</v>
      </c>
      <c r="H25" s="76">
        <v>62228.04</v>
      </c>
      <c r="I25" s="52"/>
      <c r="J25" s="52"/>
      <c r="K25" s="59"/>
      <c r="L25" s="59"/>
      <c r="M25" s="58">
        <f t="shared" si="1"/>
        <v>250153.13</v>
      </c>
      <c r="N25" s="79">
        <f t="shared" si="2"/>
        <v>62228.04</v>
      </c>
      <c r="O25" s="19">
        <f t="shared" si="0"/>
        <v>314179.8</v>
      </c>
      <c r="P25" s="16"/>
      <c r="Q25" s="16"/>
      <c r="R25" s="16"/>
      <c r="S25" s="16"/>
      <c r="T25" s="16"/>
      <c r="U25" s="16"/>
      <c r="V25" s="16"/>
      <c r="W25" s="16"/>
    </row>
    <row r="26" spans="1:23" x14ac:dyDescent="0.2">
      <c r="A26" s="33">
        <v>21</v>
      </c>
      <c r="B26" s="33" t="s">
        <v>20</v>
      </c>
      <c r="C26" s="73" t="e">
        <f>SUM(E26,зарплата!#REF!)</f>
        <v>#REF!</v>
      </c>
      <c r="D26" s="73" t="e">
        <f>SUM(F26,зарплата!#REF!)</f>
        <v>#REF!</v>
      </c>
      <c r="E26" s="44"/>
      <c r="F26" s="45"/>
      <c r="G26" s="76">
        <v>120041.27</v>
      </c>
      <c r="H26" s="76">
        <v>29289.81</v>
      </c>
      <c r="I26" s="52"/>
      <c r="J26" s="52"/>
      <c r="K26" s="59"/>
      <c r="L26" s="59"/>
      <c r="M26" s="58">
        <f t="shared" si="1"/>
        <v>120041.27</v>
      </c>
      <c r="N26" s="79">
        <f t="shared" si="2"/>
        <v>29289.81</v>
      </c>
      <c r="O26" s="19">
        <f t="shared" si="0"/>
        <v>149331.08000000002</v>
      </c>
      <c r="P26" s="16"/>
      <c r="Q26" s="16"/>
      <c r="R26" s="16"/>
      <c r="S26" s="16"/>
      <c r="T26" s="16"/>
      <c r="U26" s="16"/>
      <c r="V26" s="16"/>
      <c r="W26" s="16"/>
    </row>
    <row r="27" spans="1:23" x14ac:dyDescent="0.2">
      <c r="A27" s="33">
        <v>22</v>
      </c>
      <c r="B27" s="33" t="s">
        <v>21</v>
      </c>
      <c r="C27" s="73" t="e">
        <f>SUM(E27,зарплата!#REF!)</f>
        <v>#REF!</v>
      </c>
      <c r="D27" s="73" t="e">
        <f>SUM(F27,зарплата!#REF!)</f>
        <v>#REF!</v>
      </c>
      <c r="E27" s="44">
        <v>471.61</v>
      </c>
      <c r="F27" s="43">
        <f t="shared" ref="F27:F34" si="5">SUM(E27*22%)</f>
        <v>103.7542</v>
      </c>
      <c r="G27" s="76">
        <v>143329.96</v>
      </c>
      <c r="H27" s="76">
        <v>33580.160000000003</v>
      </c>
      <c r="I27" s="52"/>
      <c r="J27" s="52"/>
      <c r="K27" s="59"/>
      <c r="L27" s="59"/>
      <c r="M27" s="58">
        <f t="shared" si="1"/>
        <v>143329.96</v>
      </c>
      <c r="N27" s="79">
        <f t="shared" si="2"/>
        <v>33580.160000000003</v>
      </c>
      <c r="O27" s="19">
        <f t="shared" si="0"/>
        <v>177381.72999999998</v>
      </c>
      <c r="P27" s="16"/>
      <c r="Q27" s="16"/>
      <c r="R27" s="16"/>
      <c r="S27" s="16"/>
      <c r="T27" s="16"/>
      <c r="U27" s="16"/>
      <c r="V27" s="16"/>
      <c r="W27" s="16"/>
    </row>
    <row r="28" spans="1:23" x14ac:dyDescent="0.2">
      <c r="A28" s="33">
        <v>23</v>
      </c>
      <c r="B28" s="33" t="s">
        <v>22</v>
      </c>
      <c r="C28" s="73" t="e">
        <f>SUM(E28,зарплата!#REF!)</f>
        <v>#REF!</v>
      </c>
      <c r="D28" s="73" t="e">
        <f>SUM(F28,зарплата!#REF!)</f>
        <v>#REF!</v>
      </c>
      <c r="E28" s="45">
        <v>1594.61</v>
      </c>
      <c r="F28" s="43">
        <f t="shared" si="5"/>
        <v>350.81419999999997</v>
      </c>
      <c r="G28" s="76">
        <v>184229.56</v>
      </c>
      <c r="H28" s="76">
        <v>41359.17</v>
      </c>
      <c r="I28" s="52"/>
      <c r="J28" s="52"/>
      <c r="K28" s="59"/>
      <c r="L28" s="59"/>
      <c r="M28" s="58">
        <f t="shared" si="1"/>
        <v>184229.56</v>
      </c>
      <c r="N28" s="79">
        <f t="shared" si="2"/>
        <v>41359.17</v>
      </c>
      <c r="O28" s="19">
        <f t="shared" si="0"/>
        <v>227183.33999999997</v>
      </c>
      <c r="P28" s="16"/>
      <c r="Q28" s="16"/>
      <c r="R28" s="16"/>
      <c r="S28" s="16"/>
      <c r="T28" s="16"/>
      <c r="U28" s="16"/>
      <c r="V28" s="16"/>
      <c r="W28" s="16"/>
    </row>
    <row r="29" spans="1:23" x14ac:dyDescent="0.2">
      <c r="A29" s="33">
        <v>24</v>
      </c>
      <c r="B29" s="33" t="s">
        <v>23</v>
      </c>
      <c r="C29" s="73" t="e">
        <f>SUM(E29,зарплата!#REF!)</f>
        <v>#REF!</v>
      </c>
      <c r="D29" s="73" t="e">
        <f>SUM(F29,зарплата!#REF!)</f>
        <v>#REF!</v>
      </c>
      <c r="E29" s="44">
        <v>1704.43</v>
      </c>
      <c r="F29" s="43">
        <v>284.86</v>
      </c>
      <c r="G29" s="76">
        <v>190509.83</v>
      </c>
      <c r="H29" s="76">
        <v>45956.78</v>
      </c>
      <c r="I29" s="52"/>
      <c r="J29" s="52"/>
      <c r="K29" s="59"/>
      <c r="L29" s="59"/>
      <c r="M29" s="58">
        <f t="shared" si="1"/>
        <v>190509.83</v>
      </c>
      <c r="N29" s="79">
        <f t="shared" si="2"/>
        <v>45956.78</v>
      </c>
      <c r="O29" s="19">
        <f t="shared" si="0"/>
        <v>238171.03999999998</v>
      </c>
      <c r="P29" s="16"/>
      <c r="Q29" s="16"/>
      <c r="R29" s="16"/>
      <c r="S29" s="16"/>
      <c r="T29" s="16"/>
      <c r="U29" s="16"/>
      <c r="V29" s="16"/>
      <c r="W29" s="16"/>
    </row>
    <row r="30" spans="1:23" x14ac:dyDescent="0.2">
      <c r="A30" s="33">
        <v>25</v>
      </c>
      <c r="B30" s="33" t="s">
        <v>24</v>
      </c>
      <c r="C30" s="73" t="e">
        <f>SUM(E30,зарплата!#REF!)</f>
        <v>#REF!</v>
      </c>
      <c r="D30" s="73" t="e">
        <f>SUM(F30,зарплата!#REF!)</f>
        <v>#REF!</v>
      </c>
      <c r="E30" s="44">
        <v>3359.59</v>
      </c>
      <c r="F30" s="43">
        <f t="shared" si="5"/>
        <v>739.10980000000006</v>
      </c>
      <c r="G30" s="76">
        <v>168694.13</v>
      </c>
      <c r="H30" s="76">
        <v>39109.42</v>
      </c>
      <c r="I30" s="52"/>
      <c r="J30" s="52"/>
      <c r="K30" s="59"/>
      <c r="L30" s="59"/>
      <c r="M30" s="58">
        <f t="shared" si="1"/>
        <v>168694.13</v>
      </c>
      <c r="N30" s="79">
        <f t="shared" si="2"/>
        <v>39109.42</v>
      </c>
      <c r="O30" s="19">
        <f t="shared" si="0"/>
        <v>211163.14</v>
      </c>
      <c r="P30" s="16"/>
      <c r="Q30" s="16"/>
      <c r="R30" s="16"/>
      <c r="S30" s="16"/>
      <c r="T30" s="16"/>
      <c r="U30" s="16"/>
      <c r="V30" s="16"/>
      <c r="W30" s="16"/>
    </row>
    <row r="31" spans="1:23" x14ac:dyDescent="0.2">
      <c r="A31" s="33">
        <v>26</v>
      </c>
      <c r="B31" s="33" t="s">
        <v>25</v>
      </c>
      <c r="C31" s="73" t="e">
        <f>SUM(E31,зарплата!#REF!)</f>
        <v>#REF!</v>
      </c>
      <c r="D31" s="73" t="e">
        <f>SUM(F31,зарплата!#REF!)</f>
        <v>#REF!</v>
      </c>
      <c r="E31" s="44">
        <v>280.36</v>
      </c>
      <c r="F31" s="43">
        <f t="shared" si="5"/>
        <v>61.679200000000002</v>
      </c>
      <c r="G31" s="76">
        <v>206245.8</v>
      </c>
      <c r="H31" s="76">
        <v>49082.69</v>
      </c>
      <c r="I31" s="52"/>
      <c r="J31" s="52"/>
      <c r="K31" s="59"/>
      <c r="L31" s="59"/>
      <c r="M31" s="58">
        <f t="shared" si="1"/>
        <v>206245.8</v>
      </c>
      <c r="N31" s="79">
        <f t="shared" si="2"/>
        <v>49082.69</v>
      </c>
      <c r="O31" s="19">
        <f t="shared" si="0"/>
        <v>255608.84999999998</v>
      </c>
      <c r="P31" s="16"/>
      <c r="Q31" s="16"/>
      <c r="R31" s="16"/>
      <c r="S31" s="16"/>
      <c r="T31" s="16"/>
      <c r="U31" s="16"/>
      <c r="V31" s="16"/>
      <c r="W31" s="16"/>
    </row>
    <row r="32" spans="1:23" x14ac:dyDescent="0.2">
      <c r="A32" s="33">
        <v>27</v>
      </c>
      <c r="B32" s="33" t="s">
        <v>26</v>
      </c>
      <c r="C32" s="73" t="e">
        <f>SUM(E32,зарплата!#REF!)</f>
        <v>#REF!</v>
      </c>
      <c r="D32" s="73" t="e">
        <f>SUM(F32,зарплата!#REF!)</f>
        <v>#REF!</v>
      </c>
      <c r="E32" s="44">
        <v>3475.76</v>
      </c>
      <c r="F32" s="43">
        <v>578.03</v>
      </c>
      <c r="G32" s="76">
        <v>203536.4</v>
      </c>
      <c r="H32" s="76">
        <v>48128.82</v>
      </c>
      <c r="I32" s="52"/>
      <c r="J32" s="52"/>
      <c r="K32" s="59"/>
      <c r="L32" s="59"/>
      <c r="M32" s="58">
        <f t="shared" si="1"/>
        <v>203536.4</v>
      </c>
      <c r="N32" s="79">
        <f t="shared" si="2"/>
        <v>48128.82</v>
      </c>
      <c r="O32" s="19">
        <f t="shared" si="0"/>
        <v>255140.98</v>
      </c>
      <c r="P32" s="16"/>
      <c r="Q32" s="16"/>
      <c r="R32" s="16"/>
      <c r="S32" s="16"/>
      <c r="T32" s="16"/>
      <c r="U32" s="16"/>
      <c r="V32" s="16"/>
      <c r="W32" s="16"/>
    </row>
    <row r="33" spans="1:23" x14ac:dyDescent="0.2">
      <c r="A33" s="33">
        <v>28</v>
      </c>
      <c r="B33" s="33" t="s">
        <v>27</v>
      </c>
      <c r="C33" s="73" t="e">
        <f>SUM(E33,зарплата!#REF!)</f>
        <v>#REF!</v>
      </c>
      <c r="D33" s="73" t="e">
        <f>SUM(F33,зарплата!#REF!)</f>
        <v>#REF!</v>
      </c>
      <c r="E33" s="44">
        <v>9425.09</v>
      </c>
      <c r="F33" s="43">
        <f t="shared" si="5"/>
        <v>2073.5198</v>
      </c>
      <c r="G33" s="76">
        <v>126566.66</v>
      </c>
      <c r="H33" s="76">
        <v>20597.580000000002</v>
      </c>
      <c r="I33" s="51"/>
      <c r="J33" s="51"/>
      <c r="K33" s="59"/>
      <c r="L33" s="59"/>
      <c r="M33" s="58">
        <f t="shared" si="1"/>
        <v>126566.66</v>
      </c>
      <c r="N33" s="79">
        <f t="shared" si="2"/>
        <v>20597.580000000002</v>
      </c>
      <c r="O33" s="19">
        <f t="shared" si="0"/>
        <v>156589.33000000002</v>
      </c>
      <c r="P33" s="16"/>
      <c r="Q33" s="16"/>
      <c r="R33" s="16"/>
      <c r="S33" s="16"/>
      <c r="T33" s="16"/>
      <c r="U33" s="16"/>
      <c r="V33" s="16"/>
      <c r="W33" s="16"/>
    </row>
    <row r="34" spans="1:23" x14ac:dyDescent="0.2">
      <c r="A34" s="33">
        <v>29</v>
      </c>
      <c r="B34" s="33" t="s">
        <v>28</v>
      </c>
      <c r="C34" s="73" t="e">
        <f>SUM(E34,зарплата!#REF!)</f>
        <v>#REF!</v>
      </c>
      <c r="D34" s="73" t="e">
        <f>SUM(F34,зарплата!#REF!)</f>
        <v>#REF!</v>
      </c>
      <c r="E34" s="44">
        <v>2362.71</v>
      </c>
      <c r="F34" s="43">
        <f t="shared" si="5"/>
        <v>519.7962</v>
      </c>
      <c r="G34" s="76">
        <v>28397.93</v>
      </c>
      <c r="H34" s="76">
        <v>6435.91</v>
      </c>
      <c r="I34" s="51"/>
      <c r="J34" s="51"/>
      <c r="K34" s="59"/>
      <c r="L34" s="59"/>
      <c r="M34" s="58">
        <f t="shared" si="1"/>
        <v>28397.93</v>
      </c>
      <c r="N34" s="79">
        <f t="shared" si="2"/>
        <v>6435.91</v>
      </c>
      <c r="O34" s="19">
        <f t="shared" si="0"/>
        <v>37196.550000000003</v>
      </c>
      <c r="P34" s="16"/>
      <c r="Q34" s="16"/>
      <c r="R34" s="16"/>
      <c r="S34" s="16"/>
      <c r="T34" s="16"/>
      <c r="U34" s="16"/>
      <c r="V34" s="16"/>
      <c r="W34" s="16"/>
    </row>
    <row r="35" spans="1:23" ht="13.5" thickBot="1" x14ac:dyDescent="0.25">
      <c r="A35" s="40"/>
      <c r="B35" s="34" t="s">
        <v>29</v>
      </c>
      <c r="C35" s="74" t="e">
        <f>SUM(C6:C34)</f>
        <v>#REF!</v>
      </c>
      <c r="D35" s="74" t="e">
        <f>SUM(D6:D34)</f>
        <v>#REF!</v>
      </c>
      <c r="E35" s="46">
        <f t="shared" ref="E35:N35" si="6">SUM(E6:E34)</f>
        <v>104316.47999999998</v>
      </c>
      <c r="F35" s="46">
        <f t="shared" si="6"/>
        <v>21353.814999999999</v>
      </c>
      <c r="G35" s="53">
        <f t="shared" si="6"/>
        <v>8522673.7799999975</v>
      </c>
      <c r="H35" s="53">
        <f t="shared" si="6"/>
        <v>1907240.08</v>
      </c>
      <c r="I35" s="54">
        <f t="shared" si="6"/>
        <v>0</v>
      </c>
      <c r="J35" s="54">
        <f t="shared" si="6"/>
        <v>0</v>
      </c>
      <c r="K35" s="60">
        <f t="shared" si="6"/>
        <v>1096504.03</v>
      </c>
      <c r="L35" s="60">
        <f t="shared" si="6"/>
        <v>264177.45</v>
      </c>
      <c r="M35" s="60">
        <f t="shared" si="6"/>
        <v>9620725.1100000031</v>
      </c>
      <c r="N35" s="60">
        <f t="shared" si="6"/>
        <v>2171255.8200000003</v>
      </c>
      <c r="O35" s="25">
        <f>SUM(O6:O34)</f>
        <v>11896297.410000002</v>
      </c>
      <c r="P35" s="16"/>
      <c r="Q35" s="16"/>
      <c r="R35" s="16"/>
      <c r="S35" s="16"/>
      <c r="T35" s="16"/>
      <c r="U35" s="16"/>
      <c r="V35" s="16"/>
      <c r="W35" s="16"/>
    </row>
    <row r="36" spans="1:23" ht="13.5" thickBot="1" x14ac:dyDescent="0.25">
      <c r="C36" s="47"/>
      <c r="D36" s="47"/>
      <c r="E36" s="47"/>
      <c r="F36" s="47"/>
      <c r="G36" s="55"/>
      <c r="H36" s="55"/>
      <c r="I36" s="55"/>
      <c r="J36" s="55"/>
      <c r="K36" s="61"/>
      <c r="L36" s="61"/>
      <c r="M36" s="61"/>
      <c r="N36" s="61"/>
    </row>
    <row r="37" spans="1:23" x14ac:dyDescent="0.2">
      <c r="A37" s="62">
        <v>30</v>
      </c>
      <c r="B37" s="63" t="s">
        <v>51</v>
      </c>
      <c r="C37" s="64"/>
      <c r="D37" s="64"/>
      <c r="E37" s="64"/>
      <c r="F37" s="64"/>
      <c r="G37" s="65"/>
      <c r="H37" s="65"/>
      <c r="I37" s="65"/>
      <c r="J37" s="65"/>
      <c r="K37" s="66"/>
      <c r="L37" s="66"/>
      <c r="M37" s="66"/>
      <c r="N37" s="66"/>
      <c r="O37" s="67">
        <f>SUM(E37,I37,M37:N37)</f>
        <v>0</v>
      </c>
    </row>
    <row r="38" spans="1:23" ht="13.5" thickBot="1" x14ac:dyDescent="0.25">
      <c r="A38" s="22">
        <v>31</v>
      </c>
      <c r="B38" s="68" t="s">
        <v>52</v>
      </c>
      <c r="C38" s="69"/>
      <c r="D38" s="69"/>
      <c r="E38" s="69"/>
      <c r="F38" s="69"/>
      <c r="G38" s="70"/>
      <c r="H38" s="70"/>
      <c r="I38" s="70"/>
      <c r="J38" s="70"/>
      <c r="K38" s="71"/>
      <c r="L38" s="71"/>
      <c r="M38" s="71"/>
      <c r="N38" s="71"/>
      <c r="O38" s="72">
        <f>SUM(E38,I38,M38:N38)</f>
        <v>0</v>
      </c>
    </row>
  </sheetData>
  <mergeCells count="4">
    <mergeCell ref="B3:N3"/>
    <mergeCell ref="A4:A5"/>
    <mergeCell ref="B4:B5"/>
    <mergeCell ref="C4:O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5"/>
  <sheetViews>
    <sheetView workbookViewId="0">
      <selection activeCell="A3" sqref="A3:O35"/>
    </sheetView>
  </sheetViews>
  <sheetFormatPr defaultRowHeight="12.75" x14ac:dyDescent="0.2"/>
  <cols>
    <col min="1" max="1" width="4.140625" customWidth="1"/>
    <col min="2" max="2" width="30.42578125" customWidth="1"/>
    <col min="3" max="3" width="10.42578125" bestFit="1" customWidth="1"/>
    <col min="4" max="5" width="9.42578125" bestFit="1" customWidth="1"/>
    <col min="6" max="6" width="10.42578125" bestFit="1" customWidth="1"/>
    <col min="7" max="7" width="9.42578125" bestFit="1" customWidth="1"/>
    <col min="15" max="15" width="10.42578125" bestFit="1" customWidth="1"/>
    <col min="19" max="19" width="8.28515625" customWidth="1"/>
  </cols>
  <sheetData>
    <row r="3" spans="1:23" ht="13.5" thickBot="1" x14ac:dyDescent="0.25">
      <c r="B3" s="80" t="s">
        <v>30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23" ht="13.5" thickBot="1" x14ac:dyDescent="0.25">
      <c r="A4" s="83"/>
      <c r="B4" s="83"/>
      <c r="C4" s="81" t="s">
        <v>35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</row>
    <row r="5" spans="1:23" ht="39" thickBot="1" x14ac:dyDescent="0.25">
      <c r="A5" s="84"/>
      <c r="B5" s="84"/>
      <c r="C5" s="14" t="s">
        <v>31</v>
      </c>
      <c r="D5" s="11" t="s">
        <v>32</v>
      </c>
      <c r="E5" s="12" t="s">
        <v>33</v>
      </c>
      <c r="F5" s="12">
        <v>2230</v>
      </c>
      <c r="G5" s="12">
        <v>2240</v>
      </c>
      <c r="H5" s="12">
        <v>2250</v>
      </c>
      <c r="I5" s="11">
        <v>2271</v>
      </c>
      <c r="J5" s="11">
        <v>2272</v>
      </c>
      <c r="K5" s="11">
        <v>2273</v>
      </c>
      <c r="L5" s="11">
        <v>2274</v>
      </c>
      <c r="M5" s="11">
        <v>2275</v>
      </c>
      <c r="N5" s="11">
        <v>2282</v>
      </c>
      <c r="O5" s="17" t="s">
        <v>34</v>
      </c>
      <c r="P5" s="15"/>
      <c r="Q5" s="15"/>
      <c r="R5" s="15"/>
      <c r="S5" s="15"/>
      <c r="T5" s="15"/>
      <c r="U5" s="15"/>
      <c r="V5" s="15"/>
      <c r="W5" s="16"/>
    </row>
    <row r="6" spans="1:23" ht="23.25" customHeight="1" x14ac:dyDescent="0.2">
      <c r="A6" s="18">
        <v>1</v>
      </c>
      <c r="B6" s="3" t="s">
        <v>0</v>
      </c>
      <c r="C6" s="2"/>
      <c r="D6" s="8"/>
      <c r="E6" s="9"/>
      <c r="F6" s="10"/>
      <c r="G6" s="10"/>
      <c r="H6" s="9"/>
      <c r="I6" s="2"/>
      <c r="J6" s="2"/>
      <c r="K6" s="2"/>
      <c r="L6" s="2"/>
      <c r="M6" s="2"/>
      <c r="N6" s="2"/>
      <c r="O6" s="19">
        <f>SUM(E6:N6)</f>
        <v>0</v>
      </c>
      <c r="P6" s="16"/>
      <c r="Q6" s="16"/>
      <c r="R6" s="16"/>
      <c r="S6" s="16"/>
      <c r="T6" s="16"/>
      <c r="U6" s="16"/>
      <c r="V6" s="16"/>
      <c r="W6" s="16"/>
    </row>
    <row r="7" spans="1:23" x14ac:dyDescent="0.2">
      <c r="A7" s="20">
        <v>2</v>
      </c>
      <c r="B7" s="1" t="s">
        <v>1</v>
      </c>
      <c r="C7" s="1"/>
      <c r="D7" s="1"/>
      <c r="E7" s="7"/>
      <c r="F7" s="5"/>
      <c r="G7" s="5"/>
      <c r="H7" s="7"/>
      <c r="I7" s="1"/>
      <c r="J7" s="1"/>
      <c r="K7" s="1"/>
      <c r="L7" s="1"/>
      <c r="M7" s="1"/>
      <c r="N7" s="1"/>
      <c r="O7" s="21">
        <f t="shared" ref="O7:O34" si="0">SUM(E7:N7)</f>
        <v>0</v>
      </c>
      <c r="P7" s="16"/>
      <c r="Q7" s="16"/>
      <c r="R7" s="16"/>
      <c r="S7" s="16"/>
      <c r="T7" s="16"/>
      <c r="U7" s="16"/>
      <c r="V7" s="16"/>
      <c r="W7" s="16"/>
    </row>
    <row r="8" spans="1:23" x14ac:dyDescent="0.2">
      <c r="A8" s="20">
        <v>3</v>
      </c>
      <c r="B8" s="1" t="s">
        <v>2</v>
      </c>
      <c r="C8" s="1"/>
      <c r="D8" s="1"/>
      <c r="E8" s="7"/>
      <c r="F8" s="5"/>
      <c r="G8" s="5"/>
      <c r="H8" s="5"/>
      <c r="I8" s="1"/>
      <c r="J8" s="1"/>
      <c r="K8" s="1"/>
      <c r="L8" s="1"/>
      <c r="M8" s="1"/>
      <c r="N8" s="1"/>
      <c r="O8" s="21">
        <f t="shared" si="0"/>
        <v>0</v>
      </c>
      <c r="P8" s="16"/>
      <c r="Q8" s="16"/>
      <c r="R8" s="16"/>
      <c r="S8" s="16"/>
      <c r="T8" s="16"/>
      <c r="U8" s="16"/>
      <c r="V8" s="16"/>
      <c r="W8" s="16"/>
    </row>
    <row r="9" spans="1:23" x14ac:dyDescent="0.2">
      <c r="A9" s="20">
        <v>4</v>
      </c>
      <c r="B9" s="1" t="s">
        <v>3</v>
      </c>
      <c r="C9" s="1"/>
      <c r="D9" s="4"/>
      <c r="E9" s="7"/>
      <c r="F9" s="5"/>
      <c r="G9" s="5"/>
      <c r="H9" s="7"/>
      <c r="I9" s="1"/>
      <c r="J9" s="1"/>
      <c r="K9" s="1"/>
      <c r="L9" s="1"/>
      <c r="M9" s="1"/>
      <c r="N9" s="1"/>
      <c r="O9" s="21">
        <f t="shared" si="0"/>
        <v>0</v>
      </c>
      <c r="P9" s="16"/>
      <c r="Q9" s="16"/>
      <c r="R9" s="16"/>
      <c r="S9" s="16"/>
      <c r="T9" s="16"/>
      <c r="U9" s="16"/>
      <c r="V9" s="16"/>
      <c r="W9" s="16"/>
    </row>
    <row r="10" spans="1:23" x14ac:dyDescent="0.2">
      <c r="A10" s="20">
        <v>5</v>
      </c>
      <c r="B10" s="1" t="s">
        <v>4</v>
      </c>
      <c r="C10" s="1"/>
      <c r="D10" s="1"/>
      <c r="E10" s="7"/>
      <c r="F10" s="5"/>
      <c r="G10" s="5"/>
      <c r="H10" s="7"/>
      <c r="I10" s="1"/>
      <c r="J10" s="1"/>
      <c r="K10" s="1"/>
      <c r="L10" s="1"/>
      <c r="M10" s="1"/>
      <c r="N10" s="1"/>
      <c r="O10" s="21">
        <f t="shared" si="0"/>
        <v>0</v>
      </c>
      <c r="P10" s="16"/>
      <c r="Q10" s="16"/>
      <c r="R10" s="16"/>
      <c r="S10" s="16"/>
      <c r="T10" s="16"/>
      <c r="U10" s="16"/>
      <c r="V10" s="16"/>
      <c r="W10" s="16"/>
    </row>
    <row r="11" spans="1:23" x14ac:dyDescent="0.2">
      <c r="A11" s="20">
        <v>6</v>
      </c>
      <c r="B11" s="1" t="s">
        <v>5</v>
      </c>
      <c r="C11" s="1"/>
      <c r="D11" s="1"/>
      <c r="E11" s="7"/>
      <c r="F11" s="5"/>
      <c r="G11" s="5"/>
      <c r="H11" s="5"/>
      <c r="I11" s="1"/>
      <c r="J11" s="1"/>
      <c r="K11" s="1"/>
      <c r="L11" s="1"/>
      <c r="M11" s="1"/>
      <c r="N11" s="1"/>
      <c r="O11" s="21">
        <f t="shared" si="0"/>
        <v>0</v>
      </c>
      <c r="P11" s="16"/>
      <c r="Q11" s="16"/>
      <c r="R11" s="16"/>
      <c r="S11" s="16"/>
      <c r="T11" s="16"/>
      <c r="U11" s="16"/>
      <c r="V11" s="16"/>
      <c r="W11" s="16"/>
    </row>
    <row r="12" spans="1:23" x14ac:dyDescent="0.2">
      <c r="A12" s="20">
        <v>7</v>
      </c>
      <c r="B12" s="1" t="s">
        <v>6</v>
      </c>
      <c r="C12" s="1"/>
      <c r="D12" s="1"/>
      <c r="E12" s="7"/>
      <c r="F12" s="5"/>
      <c r="G12" s="5"/>
      <c r="H12" s="7"/>
      <c r="I12" s="1"/>
      <c r="J12" s="1"/>
      <c r="K12" s="1"/>
      <c r="L12" s="1"/>
      <c r="M12" s="1"/>
      <c r="N12" s="1"/>
      <c r="O12" s="21">
        <f t="shared" si="0"/>
        <v>0</v>
      </c>
      <c r="P12" s="16"/>
      <c r="Q12" s="16"/>
      <c r="R12" s="16"/>
      <c r="S12" s="16"/>
      <c r="T12" s="16"/>
      <c r="U12" s="16"/>
      <c r="V12" s="16"/>
      <c r="W12" s="16"/>
    </row>
    <row r="13" spans="1:23" x14ac:dyDescent="0.2">
      <c r="A13" s="20">
        <v>8</v>
      </c>
      <c r="B13" s="1" t="s">
        <v>7</v>
      </c>
      <c r="C13" s="1"/>
      <c r="D13" s="1"/>
      <c r="E13" s="7"/>
      <c r="F13" s="5"/>
      <c r="G13" s="5"/>
      <c r="H13" s="7"/>
      <c r="I13" s="1"/>
      <c r="J13" s="1"/>
      <c r="K13" s="1"/>
      <c r="L13" s="1"/>
      <c r="M13" s="1"/>
      <c r="N13" s="1"/>
      <c r="O13" s="21">
        <f t="shared" si="0"/>
        <v>0</v>
      </c>
      <c r="P13" s="16"/>
      <c r="Q13" s="16"/>
      <c r="R13" s="16"/>
      <c r="S13" s="16"/>
      <c r="T13" s="16"/>
      <c r="U13" s="16"/>
      <c r="V13" s="16"/>
      <c r="W13" s="16"/>
    </row>
    <row r="14" spans="1:23" x14ac:dyDescent="0.2">
      <c r="A14" s="20">
        <v>9</v>
      </c>
      <c r="B14" s="1" t="s">
        <v>8</v>
      </c>
      <c r="C14" s="1"/>
      <c r="D14" s="1"/>
      <c r="E14" s="7"/>
      <c r="F14" s="5"/>
      <c r="G14" s="5"/>
      <c r="H14" s="7"/>
      <c r="I14" s="1"/>
      <c r="J14" s="1"/>
      <c r="K14" s="1"/>
      <c r="L14" s="1"/>
      <c r="M14" s="1"/>
      <c r="N14" s="1"/>
      <c r="O14" s="21">
        <f t="shared" si="0"/>
        <v>0</v>
      </c>
      <c r="P14" s="16"/>
      <c r="Q14" s="16"/>
      <c r="R14" s="16"/>
      <c r="S14" s="16"/>
      <c r="T14" s="16"/>
      <c r="U14" s="16"/>
      <c r="V14" s="16"/>
      <c r="W14" s="16"/>
    </row>
    <row r="15" spans="1:23" x14ac:dyDescent="0.2">
      <c r="A15" s="20">
        <v>10</v>
      </c>
      <c r="B15" s="1" t="s">
        <v>9</v>
      </c>
      <c r="C15" s="1"/>
      <c r="D15" s="1"/>
      <c r="E15" s="7"/>
      <c r="F15" s="5"/>
      <c r="G15" s="5"/>
      <c r="H15" s="7"/>
      <c r="I15" s="1"/>
      <c r="J15" s="1"/>
      <c r="K15" s="1"/>
      <c r="L15" s="1"/>
      <c r="M15" s="1"/>
      <c r="N15" s="1"/>
      <c r="O15" s="21">
        <f t="shared" si="0"/>
        <v>0</v>
      </c>
      <c r="P15" s="16"/>
      <c r="Q15" s="16"/>
      <c r="R15" s="16"/>
      <c r="S15" s="16"/>
      <c r="T15" s="16"/>
      <c r="U15" s="16"/>
      <c r="V15" s="16"/>
      <c r="W15" s="16"/>
    </row>
    <row r="16" spans="1:23" x14ac:dyDescent="0.2">
      <c r="A16" s="20">
        <v>11</v>
      </c>
      <c r="B16" s="1" t="s">
        <v>10</v>
      </c>
      <c r="C16" s="1"/>
      <c r="D16" s="1"/>
      <c r="E16" s="7"/>
      <c r="F16" s="5"/>
      <c r="G16" s="5"/>
      <c r="H16" s="6"/>
      <c r="I16" s="1"/>
      <c r="J16" s="1"/>
      <c r="K16" s="1"/>
      <c r="L16" s="1"/>
      <c r="M16" s="1"/>
      <c r="N16" s="1"/>
      <c r="O16" s="21">
        <f t="shared" si="0"/>
        <v>0</v>
      </c>
      <c r="P16" s="16"/>
      <c r="Q16" s="16"/>
      <c r="R16" s="16"/>
      <c r="S16" s="16"/>
      <c r="T16" s="16"/>
      <c r="U16" s="16"/>
      <c r="V16" s="16"/>
      <c r="W16" s="16"/>
    </row>
    <row r="17" spans="1:23" x14ac:dyDescent="0.2">
      <c r="A17" s="20">
        <v>12</v>
      </c>
      <c r="B17" s="1" t="s">
        <v>11</v>
      </c>
      <c r="C17" s="1"/>
      <c r="D17" s="4"/>
      <c r="E17" s="7"/>
      <c r="F17" s="7"/>
      <c r="G17" s="5"/>
      <c r="H17" s="5"/>
      <c r="I17" s="1"/>
      <c r="J17" s="1"/>
      <c r="K17" s="1"/>
      <c r="L17" s="1"/>
      <c r="M17" s="1"/>
      <c r="N17" s="1"/>
      <c r="O17" s="21">
        <f t="shared" si="0"/>
        <v>0</v>
      </c>
      <c r="P17" s="16"/>
      <c r="Q17" s="16"/>
      <c r="R17" s="16"/>
      <c r="S17" s="16"/>
      <c r="T17" s="16"/>
      <c r="U17" s="16"/>
      <c r="V17" s="16"/>
      <c r="W17" s="16"/>
    </row>
    <row r="18" spans="1:23" x14ac:dyDescent="0.2">
      <c r="A18" s="20">
        <v>13</v>
      </c>
      <c r="B18" s="1" t="s">
        <v>12</v>
      </c>
      <c r="C18" s="1"/>
      <c r="D18" s="1"/>
      <c r="E18" s="7"/>
      <c r="F18" s="5"/>
      <c r="G18" s="5"/>
      <c r="H18" s="7"/>
      <c r="I18" s="1"/>
      <c r="J18" s="1"/>
      <c r="K18" s="1"/>
      <c r="L18" s="1"/>
      <c r="M18" s="1"/>
      <c r="N18" s="1"/>
      <c r="O18" s="21">
        <f t="shared" si="0"/>
        <v>0</v>
      </c>
      <c r="P18" s="16"/>
      <c r="Q18" s="16"/>
      <c r="R18" s="16"/>
      <c r="S18" s="16"/>
      <c r="T18" s="16"/>
      <c r="U18" s="16"/>
      <c r="V18" s="16"/>
      <c r="W18" s="16"/>
    </row>
    <row r="19" spans="1:23" x14ac:dyDescent="0.2">
      <c r="A19" s="20">
        <v>14</v>
      </c>
      <c r="B19" s="1" t="s">
        <v>13</v>
      </c>
      <c r="C19" s="1"/>
      <c r="D19" s="1"/>
      <c r="E19" s="7"/>
      <c r="F19" s="5"/>
      <c r="G19" s="5"/>
      <c r="H19" s="7"/>
      <c r="I19" s="1"/>
      <c r="J19" s="1"/>
      <c r="K19" s="1"/>
      <c r="L19" s="1"/>
      <c r="M19" s="1"/>
      <c r="N19" s="1"/>
      <c r="O19" s="21">
        <f t="shared" si="0"/>
        <v>0</v>
      </c>
      <c r="P19" s="16"/>
      <c r="Q19" s="16"/>
      <c r="R19" s="16"/>
      <c r="S19" s="16"/>
      <c r="T19" s="16"/>
      <c r="U19" s="16"/>
      <c r="V19" s="16"/>
      <c r="W19" s="16"/>
    </row>
    <row r="20" spans="1:23" x14ac:dyDescent="0.2">
      <c r="A20" s="20">
        <v>15</v>
      </c>
      <c r="B20" s="1" t="s">
        <v>14</v>
      </c>
      <c r="C20" s="1"/>
      <c r="D20" s="1"/>
      <c r="E20" s="7"/>
      <c r="F20" s="5"/>
      <c r="G20" s="5"/>
      <c r="H20" s="7"/>
      <c r="I20" s="1"/>
      <c r="J20" s="1"/>
      <c r="K20" s="1"/>
      <c r="L20" s="1"/>
      <c r="M20" s="1"/>
      <c r="N20" s="1"/>
      <c r="O20" s="21">
        <f t="shared" si="0"/>
        <v>0</v>
      </c>
      <c r="P20" s="16"/>
      <c r="Q20" s="16"/>
      <c r="R20" s="16"/>
      <c r="S20" s="16"/>
      <c r="T20" s="16"/>
      <c r="U20" s="16"/>
      <c r="V20" s="16"/>
      <c r="W20" s="16"/>
    </row>
    <row r="21" spans="1:23" x14ac:dyDescent="0.2">
      <c r="A21" s="20">
        <v>16</v>
      </c>
      <c r="B21" s="1" t="s">
        <v>15</v>
      </c>
      <c r="C21" s="1"/>
      <c r="D21" s="1"/>
      <c r="E21" s="7"/>
      <c r="F21" s="5"/>
      <c r="G21" s="5"/>
      <c r="H21" s="7"/>
      <c r="I21" s="1"/>
      <c r="J21" s="1"/>
      <c r="K21" s="1"/>
      <c r="L21" s="1"/>
      <c r="M21" s="1"/>
      <c r="N21" s="1"/>
      <c r="O21" s="21">
        <f t="shared" si="0"/>
        <v>0</v>
      </c>
      <c r="P21" s="16"/>
      <c r="Q21" s="16"/>
      <c r="R21" s="16"/>
      <c r="S21" s="16"/>
      <c r="T21" s="16"/>
      <c r="U21" s="16"/>
      <c r="V21" s="16"/>
      <c r="W21" s="16"/>
    </row>
    <row r="22" spans="1:23" x14ac:dyDescent="0.2">
      <c r="A22" s="20">
        <v>17</v>
      </c>
      <c r="B22" s="1" t="s">
        <v>16</v>
      </c>
      <c r="C22" s="1"/>
      <c r="D22" s="1"/>
      <c r="E22" s="7"/>
      <c r="F22" s="5"/>
      <c r="G22" s="5"/>
      <c r="H22" s="7"/>
      <c r="I22" s="1"/>
      <c r="J22" s="1"/>
      <c r="K22" s="1"/>
      <c r="L22" s="1"/>
      <c r="M22" s="1"/>
      <c r="N22" s="1"/>
      <c r="O22" s="21">
        <f t="shared" si="0"/>
        <v>0</v>
      </c>
      <c r="P22" s="16"/>
      <c r="Q22" s="16"/>
      <c r="R22" s="16"/>
      <c r="S22" s="16"/>
      <c r="T22" s="16"/>
      <c r="U22" s="16"/>
      <c r="V22" s="16"/>
      <c r="W22" s="16"/>
    </row>
    <row r="23" spans="1:23" x14ac:dyDescent="0.2">
      <c r="A23" s="20">
        <v>18</v>
      </c>
      <c r="B23" s="1" t="s">
        <v>17</v>
      </c>
      <c r="C23" s="4"/>
      <c r="D23" s="1"/>
      <c r="E23" s="7"/>
      <c r="F23" s="5"/>
      <c r="G23" s="5"/>
      <c r="H23" s="7"/>
      <c r="I23" s="1"/>
      <c r="J23" s="1"/>
      <c r="K23" s="1"/>
      <c r="L23" s="1"/>
      <c r="M23" s="1"/>
      <c r="N23" s="1"/>
      <c r="O23" s="21">
        <f t="shared" si="0"/>
        <v>0</v>
      </c>
      <c r="P23" s="16"/>
      <c r="Q23" s="16"/>
      <c r="R23" s="16"/>
      <c r="S23" s="16"/>
      <c r="T23" s="16"/>
      <c r="U23" s="16"/>
      <c r="V23" s="16"/>
      <c r="W23" s="16"/>
    </row>
    <row r="24" spans="1:23" x14ac:dyDescent="0.2">
      <c r="A24" s="20">
        <v>19</v>
      </c>
      <c r="B24" s="1" t="s">
        <v>18</v>
      </c>
      <c r="C24" s="1"/>
      <c r="D24" s="1"/>
      <c r="E24" s="7"/>
      <c r="F24" s="5"/>
      <c r="G24" s="5"/>
      <c r="H24" s="7"/>
      <c r="I24" s="1"/>
      <c r="J24" s="1"/>
      <c r="K24" s="1"/>
      <c r="L24" s="1"/>
      <c r="M24" s="1"/>
      <c r="N24" s="1"/>
      <c r="O24" s="21">
        <f t="shared" si="0"/>
        <v>0</v>
      </c>
      <c r="P24" s="16"/>
      <c r="Q24" s="16"/>
      <c r="R24" s="16"/>
      <c r="S24" s="16"/>
      <c r="T24" s="16"/>
      <c r="U24" s="16"/>
      <c r="V24" s="16"/>
      <c r="W24" s="16"/>
    </row>
    <row r="25" spans="1:23" x14ac:dyDescent="0.2">
      <c r="A25" s="20">
        <v>20</v>
      </c>
      <c r="B25" s="1" t="s">
        <v>19</v>
      </c>
      <c r="C25" s="1"/>
      <c r="D25" s="1"/>
      <c r="E25" s="7"/>
      <c r="F25" s="5"/>
      <c r="G25" s="5"/>
      <c r="H25" s="7"/>
      <c r="I25" s="1"/>
      <c r="J25" s="1"/>
      <c r="K25" s="1"/>
      <c r="L25" s="1"/>
      <c r="M25" s="1"/>
      <c r="N25" s="1"/>
      <c r="O25" s="21">
        <f t="shared" si="0"/>
        <v>0</v>
      </c>
      <c r="P25" s="16"/>
      <c r="Q25" s="16"/>
      <c r="R25" s="16"/>
      <c r="S25" s="16"/>
      <c r="T25" s="16"/>
      <c r="U25" s="16"/>
      <c r="V25" s="16"/>
      <c r="W25" s="16"/>
    </row>
    <row r="26" spans="1:23" x14ac:dyDescent="0.2">
      <c r="A26" s="20">
        <v>21</v>
      </c>
      <c r="B26" s="1" t="s">
        <v>20</v>
      </c>
      <c r="C26" s="1"/>
      <c r="D26" s="1"/>
      <c r="E26" s="7"/>
      <c r="F26" s="5"/>
      <c r="G26" s="5"/>
      <c r="H26" s="7"/>
      <c r="I26" s="1"/>
      <c r="J26" s="1"/>
      <c r="K26" s="1"/>
      <c r="L26" s="1"/>
      <c r="M26" s="1"/>
      <c r="N26" s="1"/>
      <c r="O26" s="21">
        <f t="shared" si="0"/>
        <v>0</v>
      </c>
      <c r="P26" s="16"/>
      <c r="Q26" s="16"/>
      <c r="R26" s="16"/>
      <c r="S26" s="16"/>
      <c r="T26" s="16"/>
      <c r="U26" s="16"/>
      <c r="V26" s="16"/>
      <c r="W26" s="16"/>
    </row>
    <row r="27" spans="1:23" x14ac:dyDescent="0.2">
      <c r="A27" s="20">
        <v>22</v>
      </c>
      <c r="B27" s="1" t="s">
        <v>21</v>
      </c>
      <c r="C27" s="1"/>
      <c r="D27" s="1"/>
      <c r="E27" s="7"/>
      <c r="F27" s="5"/>
      <c r="G27" s="5"/>
      <c r="H27" s="7"/>
      <c r="I27" s="1"/>
      <c r="J27" s="1"/>
      <c r="K27" s="1"/>
      <c r="L27" s="1"/>
      <c r="M27" s="1"/>
      <c r="N27" s="1"/>
      <c r="O27" s="21">
        <f t="shared" si="0"/>
        <v>0</v>
      </c>
      <c r="P27" s="16"/>
      <c r="Q27" s="16"/>
      <c r="R27" s="16"/>
      <c r="S27" s="16"/>
      <c r="T27" s="16"/>
      <c r="U27" s="16"/>
      <c r="V27" s="16"/>
      <c r="W27" s="16"/>
    </row>
    <row r="28" spans="1:23" x14ac:dyDescent="0.2">
      <c r="A28" s="20">
        <v>23</v>
      </c>
      <c r="B28" s="1" t="s">
        <v>22</v>
      </c>
      <c r="C28" s="1"/>
      <c r="D28" s="1"/>
      <c r="E28" s="7"/>
      <c r="F28" s="5"/>
      <c r="G28" s="5"/>
      <c r="H28" s="7"/>
      <c r="I28" s="1"/>
      <c r="J28" s="1"/>
      <c r="K28" s="1"/>
      <c r="L28" s="1"/>
      <c r="M28" s="1"/>
      <c r="N28" s="1"/>
      <c r="O28" s="21">
        <f t="shared" si="0"/>
        <v>0</v>
      </c>
      <c r="P28" s="16"/>
      <c r="Q28" s="16"/>
      <c r="R28" s="16"/>
      <c r="S28" s="16"/>
      <c r="T28" s="16"/>
      <c r="U28" s="16"/>
      <c r="V28" s="16"/>
      <c r="W28" s="16"/>
    </row>
    <row r="29" spans="1:23" x14ac:dyDescent="0.2">
      <c r="A29" s="20">
        <v>24</v>
      </c>
      <c r="B29" s="1" t="s">
        <v>23</v>
      </c>
      <c r="C29" s="1"/>
      <c r="D29" s="1"/>
      <c r="E29" s="7"/>
      <c r="F29" s="5"/>
      <c r="G29" s="5"/>
      <c r="H29" s="7"/>
      <c r="I29" s="1"/>
      <c r="J29" s="1"/>
      <c r="K29" s="1"/>
      <c r="L29" s="1"/>
      <c r="M29" s="1"/>
      <c r="N29" s="1"/>
      <c r="O29" s="21">
        <f t="shared" si="0"/>
        <v>0</v>
      </c>
      <c r="P29" s="16"/>
      <c r="Q29" s="16"/>
      <c r="R29" s="16"/>
      <c r="S29" s="16"/>
      <c r="T29" s="16"/>
      <c r="U29" s="16"/>
      <c r="V29" s="16"/>
      <c r="W29" s="16"/>
    </row>
    <row r="30" spans="1:23" x14ac:dyDescent="0.2">
      <c r="A30" s="20">
        <v>25</v>
      </c>
      <c r="B30" s="1" t="s">
        <v>24</v>
      </c>
      <c r="C30" s="1"/>
      <c r="D30" s="1"/>
      <c r="E30" s="7"/>
      <c r="F30" s="5"/>
      <c r="G30" s="5"/>
      <c r="H30" s="7"/>
      <c r="I30" s="1"/>
      <c r="J30" s="1"/>
      <c r="K30" s="1"/>
      <c r="L30" s="1"/>
      <c r="M30" s="1"/>
      <c r="N30" s="1"/>
      <c r="O30" s="21">
        <f t="shared" si="0"/>
        <v>0</v>
      </c>
      <c r="P30" s="16"/>
      <c r="Q30" s="16"/>
      <c r="R30" s="16"/>
      <c r="S30" s="16"/>
      <c r="T30" s="16"/>
      <c r="U30" s="16"/>
      <c r="V30" s="16"/>
      <c r="W30" s="16"/>
    </row>
    <row r="31" spans="1:23" x14ac:dyDescent="0.2">
      <c r="A31" s="20">
        <v>26</v>
      </c>
      <c r="B31" s="1" t="s">
        <v>25</v>
      </c>
      <c r="C31" s="1"/>
      <c r="D31" s="1"/>
      <c r="E31" s="7"/>
      <c r="F31" s="5"/>
      <c r="G31" s="5"/>
      <c r="H31" s="7"/>
      <c r="I31" s="1"/>
      <c r="J31" s="1"/>
      <c r="K31" s="1"/>
      <c r="L31" s="1"/>
      <c r="M31" s="1"/>
      <c r="N31" s="1"/>
      <c r="O31" s="21">
        <f t="shared" si="0"/>
        <v>0</v>
      </c>
      <c r="P31" s="16"/>
      <c r="Q31" s="16"/>
      <c r="R31" s="16"/>
      <c r="S31" s="16"/>
      <c r="T31" s="16"/>
      <c r="U31" s="16"/>
      <c r="V31" s="16"/>
      <c r="W31" s="16"/>
    </row>
    <row r="32" spans="1:23" x14ac:dyDescent="0.2">
      <c r="A32" s="20">
        <v>27</v>
      </c>
      <c r="B32" s="1" t="s">
        <v>26</v>
      </c>
      <c r="C32" s="1"/>
      <c r="D32" s="1"/>
      <c r="E32" s="7"/>
      <c r="F32" s="5"/>
      <c r="G32" s="5"/>
      <c r="H32" s="7"/>
      <c r="I32" s="1"/>
      <c r="J32" s="1"/>
      <c r="K32" s="1"/>
      <c r="L32" s="1"/>
      <c r="M32" s="1"/>
      <c r="N32" s="1"/>
      <c r="O32" s="21">
        <f t="shared" si="0"/>
        <v>0</v>
      </c>
      <c r="P32" s="16"/>
      <c r="Q32" s="16"/>
      <c r="R32" s="16"/>
      <c r="S32" s="16"/>
      <c r="T32" s="16"/>
      <c r="U32" s="16"/>
      <c r="V32" s="16"/>
      <c r="W32" s="16"/>
    </row>
    <row r="33" spans="1:23" x14ac:dyDescent="0.2">
      <c r="A33" s="20">
        <v>28</v>
      </c>
      <c r="B33" s="1" t="s">
        <v>27</v>
      </c>
      <c r="C33" s="1"/>
      <c r="D33" s="1"/>
      <c r="E33" s="7"/>
      <c r="F33" s="7"/>
      <c r="G33" s="5"/>
      <c r="H33" s="7"/>
      <c r="I33" s="1"/>
      <c r="J33" s="1"/>
      <c r="K33" s="1"/>
      <c r="L33" s="1"/>
      <c r="M33" s="1"/>
      <c r="N33" s="1"/>
      <c r="O33" s="21">
        <f t="shared" si="0"/>
        <v>0</v>
      </c>
      <c r="P33" s="16"/>
      <c r="Q33" s="16"/>
      <c r="R33" s="16"/>
      <c r="S33" s="16"/>
      <c r="T33" s="16"/>
      <c r="U33" s="16"/>
      <c r="V33" s="16"/>
      <c r="W33" s="16"/>
    </row>
    <row r="34" spans="1:23" x14ac:dyDescent="0.2">
      <c r="A34" s="20">
        <v>29</v>
      </c>
      <c r="B34" s="1" t="s">
        <v>28</v>
      </c>
      <c r="C34" s="1"/>
      <c r="D34" s="1"/>
      <c r="E34" s="7"/>
      <c r="F34" s="7"/>
      <c r="G34" s="5"/>
      <c r="H34" s="1"/>
      <c r="I34" s="1"/>
      <c r="J34" s="1"/>
      <c r="K34" s="1"/>
      <c r="L34" s="1"/>
      <c r="M34" s="1"/>
      <c r="N34" s="1"/>
      <c r="O34" s="21">
        <f t="shared" si="0"/>
        <v>0</v>
      </c>
      <c r="P34" s="16"/>
      <c r="Q34" s="16"/>
      <c r="R34" s="16"/>
      <c r="S34" s="16"/>
      <c r="T34" s="16"/>
      <c r="U34" s="16"/>
      <c r="V34" s="16"/>
      <c r="W34" s="16"/>
    </row>
    <row r="35" spans="1:23" ht="13.5" thickBot="1" x14ac:dyDescent="0.25">
      <c r="A35" s="22"/>
      <c r="B35" s="23" t="s">
        <v>29</v>
      </c>
      <c r="C35" s="23">
        <f>SUM(C6:C34)</f>
        <v>0</v>
      </c>
      <c r="D35" s="24">
        <f t="shared" ref="D35:M35" si="1">SUM(D6:D34)</f>
        <v>0</v>
      </c>
      <c r="E35" s="23">
        <f t="shared" si="1"/>
        <v>0</v>
      </c>
      <c r="F35" s="24">
        <f t="shared" si="1"/>
        <v>0</v>
      </c>
      <c r="G35" s="24">
        <f t="shared" si="1"/>
        <v>0</v>
      </c>
      <c r="H35" s="24">
        <f t="shared" si="1"/>
        <v>0</v>
      </c>
      <c r="I35" s="23">
        <f t="shared" si="1"/>
        <v>0</v>
      </c>
      <c r="J35" s="23">
        <f t="shared" si="1"/>
        <v>0</v>
      </c>
      <c r="K35" s="23">
        <f t="shared" si="1"/>
        <v>0</v>
      </c>
      <c r="L35" s="23">
        <f t="shared" si="1"/>
        <v>0</v>
      </c>
      <c r="M35" s="23">
        <f t="shared" si="1"/>
        <v>0</v>
      </c>
      <c r="N35" s="23">
        <f>SUM(N6:N34)</f>
        <v>0</v>
      </c>
      <c r="O35" s="25">
        <f>SUM(O6:O34)</f>
        <v>0</v>
      </c>
      <c r="P35" s="16"/>
      <c r="Q35" s="16"/>
      <c r="R35" s="16"/>
      <c r="S35" s="16"/>
      <c r="T35" s="16"/>
      <c r="U35" s="16"/>
      <c r="V35" s="16"/>
      <c r="W35" s="16"/>
    </row>
  </sheetData>
  <mergeCells count="4">
    <mergeCell ref="B3:N3"/>
    <mergeCell ref="A4:A5"/>
    <mergeCell ref="B4:B5"/>
    <mergeCell ref="C4:O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5"/>
  <sheetViews>
    <sheetView topLeftCell="B1" workbookViewId="0">
      <selection activeCell="M3" sqref="M3"/>
    </sheetView>
  </sheetViews>
  <sheetFormatPr defaultRowHeight="12.75" x14ac:dyDescent="0.2"/>
  <cols>
    <col min="1" max="1" width="4.140625" customWidth="1"/>
    <col min="2" max="2" width="30.42578125" customWidth="1"/>
    <col min="3" max="3" width="10.42578125" bestFit="1" customWidth="1"/>
    <col min="4" max="4" width="9.42578125" bestFit="1" customWidth="1"/>
    <col min="5" max="6" width="10.42578125" bestFit="1" customWidth="1"/>
    <col min="7" max="7" width="11.140625" customWidth="1"/>
    <col min="8" max="9" width="9.42578125" bestFit="1" customWidth="1"/>
    <col min="13" max="13" width="10.42578125" bestFit="1" customWidth="1"/>
    <col min="17" max="17" width="8.28515625" customWidth="1"/>
  </cols>
  <sheetData>
    <row r="2" spans="1:21" x14ac:dyDescent="0.2">
      <c r="M2" t="s">
        <v>49</v>
      </c>
    </row>
    <row r="3" spans="1:21" ht="13.5" thickBot="1" x14ac:dyDescent="0.25">
      <c r="B3" s="80" t="s">
        <v>30</v>
      </c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21" ht="13.5" thickBot="1" x14ac:dyDescent="0.25">
      <c r="A4" s="85"/>
      <c r="B4" s="83"/>
      <c r="C4" s="81" t="s">
        <v>43</v>
      </c>
      <c r="D4" s="81"/>
      <c r="E4" s="81"/>
      <c r="F4" s="81"/>
      <c r="G4" s="81"/>
      <c r="H4" s="81"/>
      <c r="I4" s="81"/>
      <c r="J4" s="81"/>
      <c r="K4" s="81"/>
      <c r="L4" s="81"/>
      <c r="M4" s="82"/>
    </row>
    <row r="5" spans="1:21" ht="39" thickBot="1" x14ac:dyDescent="0.25">
      <c r="A5" s="86"/>
      <c r="B5" s="84"/>
      <c r="C5" s="36" t="s">
        <v>36</v>
      </c>
      <c r="D5" s="13" t="s">
        <v>37</v>
      </c>
      <c r="E5" s="13" t="s">
        <v>38</v>
      </c>
      <c r="F5" s="13" t="s">
        <v>39</v>
      </c>
      <c r="G5" s="36" t="s">
        <v>40</v>
      </c>
      <c r="H5" s="13" t="s">
        <v>41</v>
      </c>
      <c r="I5" s="13" t="s">
        <v>42</v>
      </c>
      <c r="J5" s="36" t="s">
        <v>45</v>
      </c>
      <c r="K5" s="13" t="s">
        <v>46</v>
      </c>
      <c r="L5" s="13" t="s">
        <v>47</v>
      </c>
      <c r="M5" s="17" t="s">
        <v>44</v>
      </c>
      <c r="N5" s="15"/>
      <c r="O5" s="15"/>
      <c r="P5" s="15"/>
      <c r="Q5" s="15"/>
      <c r="R5" s="15"/>
      <c r="S5" s="15"/>
      <c r="T5" s="15"/>
      <c r="U5" s="16"/>
    </row>
    <row r="6" spans="1:21" ht="23.25" customHeight="1" x14ac:dyDescent="0.2">
      <c r="A6" s="26">
        <v>1</v>
      </c>
      <c r="B6" s="32" t="s">
        <v>0</v>
      </c>
      <c r="C6" s="28"/>
      <c r="D6" s="8"/>
      <c r="E6" s="35"/>
      <c r="F6" s="10"/>
      <c r="G6" s="10"/>
      <c r="H6" s="9"/>
      <c r="I6" s="2"/>
      <c r="J6" s="2"/>
      <c r="K6" s="2"/>
      <c r="L6" s="2"/>
      <c r="M6" s="19">
        <f t="shared" ref="M6:M34" si="0">SUM(E6:L6)</f>
        <v>0</v>
      </c>
      <c r="N6" s="16"/>
      <c r="O6" s="16"/>
      <c r="P6" s="16"/>
      <c r="Q6" s="16"/>
      <c r="R6" s="16"/>
      <c r="S6" s="16"/>
      <c r="T6" s="16"/>
      <c r="U6" s="16"/>
    </row>
    <row r="7" spans="1:21" x14ac:dyDescent="0.2">
      <c r="A7" s="27">
        <v>2</v>
      </c>
      <c r="B7" s="33" t="s">
        <v>1</v>
      </c>
      <c r="C7" s="29"/>
      <c r="D7" s="4"/>
      <c r="E7" s="7"/>
      <c r="F7" s="5"/>
      <c r="G7" s="5"/>
      <c r="H7" s="7"/>
      <c r="I7" s="1"/>
      <c r="J7" s="1"/>
      <c r="K7" s="1"/>
      <c r="L7" s="1"/>
      <c r="M7" s="21">
        <f t="shared" si="0"/>
        <v>0</v>
      </c>
      <c r="N7" s="16"/>
      <c r="O7" s="16"/>
      <c r="P7" s="16"/>
      <c r="Q7" s="16"/>
      <c r="R7" s="16"/>
      <c r="S7" s="16"/>
      <c r="T7" s="16"/>
      <c r="U7" s="16"/>
    </row>
    <row r="8" spans="1:21" x14ac:dyDescent="0.2">
      <c r="A8" s="27">
        <v>3</v>
      </c>
      <c r="B8" s="33" t="s">
        <v>2</v>
      </c>
      <c r="C8" s="29"/>
      <c r="D8" s="1"/>
      <c r="E8" s="7"/>
      <c r="F8" s="5"/>
      <c r="G8" s="5"/>
      <c r="H8" s="5"/>
      <c r="I8" s="1"/>
      <c r="J8" s="1"/>
      <c r="K8" s="1"/>
      <c r="L8" s="1"/>
      <c r="M8" s="21">
        <f t="shared" si="0"/>
        <v>0</v>
      </c>
      <c r="N8" s="16"/>
      <c r="O8" s="16"/>
      <c r="P8" s="16"/>
      <c r="Q8" s="16"/>
      <c r="R8" s="16"/>
      <c r="S8" s="16"/>
      <c r="T8" s="16"/>
      <c r="U8" s="16"/>
    </row>
    <row r="9" spans="1:21" x14ac:dyDescent="0.2">
      <c r="A9" s="27">
        <v>4</v>
      </c>
      <c r="B9" s="33" t="s">
        <v>3</v>
      </c>
      <c r="C9" s="29"/>
      <c r="D9" s="4"/>
      <c r="E9" s="7"/>
      <c r="F9" s="5"/>
      <c r="G9" s="38"/>
      <c r="H9" s="7"/>
      <c r="I9" s="1"/>
      <c r="J9" s="1"/>
      <c r="K9" s="1"/>
      <c r="L9" s="1"/>
      <c r="M9" s="21">
        <f t="shared" si="0"/>
        <v>0</v>
      </c>
      <c r="N9" s="16"/>
      <c r="O9" s="16"/>
      <c r="P9" s="16"/>
      <c r="Q9" s="16"/>
      <c r="R9" s="16"/>
      <c r="S9" s="16"/>
      <c r="T9" s="16"/>
      <c r="U9" s="16"/>
    </row>
    <row r="10" spans="1:21" x14ac:dyDescent="0.2">
      <c r="A10" s="27">
        <v>5</v>
      </c>
      <c r="B10" s="33" t="s">
        <v>4</v>
      </c>
      <c r="C10" s="29"/>
      <c r="D10" s="4"/>
      <c r="E10" s="7"/>
      <c r="F10" s="5"/>
      <c r="G10" s="5"/>
      <c r="H10" s="7"/>
      <c r="I10" s="1"/>
      <c r="J10" s="1"/>
      <c r="K10" s="1"/>
      <c r="L10" s="1"/>
      <c r="M10" s="21">
        <f t="shared" si="0"/>
        <v>0</v>
      </c>
      <c r="N10" s="16"/>
      <c r="O10" s="16"/>
      <c r="P10" s="16"/>
      <c r="Q10" s="16"/>
      <c r="R10" s="16"/>
      <c r="S10" s="16"/>
      <c r="T10" s="16"/>
      <c r="U10" s="16"/>
    </row>
    <row r="11" spans="1:21" x14ac:dyDescent="0.2">
      <c r="A11" s="27">
        <v>6</v>
      </c>
      <c r="B11" s="33" t="s">
        <v>5</v>
      </c>
      <c r="C11" s="29"/>
      <c r="D11" s="1"/>
      <c r="E11" s="7"/>
      <c r="F11" s="5"/>
      <c r="G11" s="38"/>
      <c r="H11" s="5"/>
      <c r="I11" s="1"/>
      <c r="J11" s="1"/>
      <c r="K11" s="1"/>
      <c r="L11" s="1"/>
      <c r="M11" s="21">
        <f t="shared" si="0"/>
        <v>0</v>
      </c>
      <c r="N11" s="16"/>
      <c r="O11" s="16"/>
      <c r="P11" s="16"/>
      <c r="Q11" s="16"/>
      <c r="R11" s="16"/>
      <c r="S11" s="16"/>
      <c r="T11" s="16"/>
      <c r="U11" s="16"/>
    </row>
    <row r="12" spans="1:21" x14ac:dyDescent="0.2">
      <c r="A12" s="27">
        <v>7</v>
      </c>
      <c r="B12" s="33" t="s">
        <v>6</v>
      </c>
      <c r="C12" s="30"/>
      <c r="D12" s="1"/>
      <c r="E12" s="7"/>
      <c r="F12" s="5"/>
      <c r="G12" s="38"/>
      <c r="H12" s="38"/>
      <c r="I12" s="1"/>
      <c r="J12" s="1"/>
      <c r="K12" s="1"/>
      <c r="L12" s="1"/>
      <c r="M12" s="21">
        <f t="shared" si="0"/>
        <v>0</v>
      </c>
      <c r="N12" s="16"/>
      <c r="O12" s="16"/>
      <c r="P12" s="16"/>
      <c r="Q12" s="16"/>
      <c r="R12" s="16"/>
      <c r="S12" s="16"/>
      <c r="T12" s="16"/>
      <c r="U12" s="16"/>
    </row>
    <row r="13" spans="1:21" x14ac:dyDescent="0.2">
      <c r="A13" s="27">
        <v>8</v>
      </c>
      <c r="B13" s="33" t="s">
        <v>7</v>
      </c>
      <c r="C13" s="29"/>
      <c r="D13" s="1"/>
      <c r="E13" s="7"/>
      <c r="F13" s="5"/>
      <c r="G13" s="38"/>
      <c r="H13" s="7"/>
      <c r="I13" s="1"/>
      <c r="J13" s="1"/>
      <c r="K13" s="1"/>
      <c r="L13" s="1"/>
      <c r="M13" s="21">
        <f t="shared" si="0"/>
        <v>0</v>
      </c>
      <c r="N13" s="16"/>
      <c r="O13" s="16"/>
      <c r="P13" s="16"/>
      <c r="Q13" s="16"/>
      <c r="R13" s="16"/>
      <c r="S13" s="16"/>
      <c r="T13" s="16"/>
      <c r="U13" s="16"/>
    </row>
    <row r="14" spans="1:21" x14ac:dyDescent="0.2">
      <c r="A14" s="27">
        <v>9</v>
      </c>
      <c r="B14" s="33" t="s">
        <v>8</v>
      </c>
      <c r="C14" s="29"/>
      <c r="D14" s="4"/>
      <c r="E14" s="7"/>
      <c r="F14" s="5"/>
      <c r="G14" s="37"/>
      <c r="H14" s="7"/>
      <c r="I14" s="4"/>
      <c r="J14" s="1"/>
      <c r="K14" s="1"/>
      <c r="L14" s="1"/>
      <c r="M14" s="21">
        <f t="shared" si="0"/>
        <v>0</v>
      </c>
      <c r="N14" s="16"/>
      <c r="O14" s="16"/>
      <c r="P14" s="16"/>
      <c r="Q14" s="16"/>
      <c r="R14" s="16"/>
      <c r="S14" s="16"/>
      <c r="T14" s="16"/>
      <c r="U14" s="16"/>
    </row>
    <row r="15" spans="1:21" x14ac:dyDescent="0.2">
      <c r="A15" s="27">
        <v>10</v>
      </c>
      <c r="B15" s="33" t="s">
        <v>9</v>
      </c>
      <c r="C15" s="29"/>
      <c r="D15" s="1"/>
      <c r="E15" s="7"/>
      <c r="F15" s="5"/>
      <c r="G15" s="38"/>
      <c r="H15" s="7"/>
      <c r="I15" s="4"/>
      <c r="J15" s="1"/>
      <c r="K15" s="1"/>
      <c r="L15" s="1"/>
      <c r="M15" s="21">
        <f t="shared" si="0"/>
        <v>0</v>
      </c>
      <c r="N15" s="16"/>
      <c r="O15" s="16"/>
      <c r="P15" s="16"/>
      <c r="Q15" s="16"/>
      <c r="R15" s="16"/>
      <c r="S15" s="16"/>
      <c r="T15" s="16"/>
      <c r="U15" s="16"/>
    </row>
    <row r="16" spans="1:21" x14ac:dyDescent="0.2">
      <c r="A16" s="27">
        <v>11</v>
      </c>
      <c r="B16" s="33" t="s">
        <v>10</v>
      </c>
      <c r="C16" s="30"/>
      <c r="D16" s="1"/>
      <c r="E16" s="7"/>
      <c r="F16" s="37"/>
      <c r="G16" s="38"/>
      <c r="H16" s="6"/>
      <c r="I16" s="1"/>
      <c r="J16" s="1"/>
      <c r="K16" s="1"/>
      <c r="L16" s="1"/>
      <c r="M16" s="21">
        <f t="shared" si="0"/>
        <v>0</v>
      </c>
      <c r="N16" s="16"/>
      <c r="O16" s="16"/>
      <c r="P16" s="16"/>
      <c r="Q16" s="16"/>
      <c r="R16" s="16"/>
      <c r="S16" s="16"/>
      <c r="T16" s="16"/>
      <c r="U16" s="16"/>
    </row>
    <row r="17" spans="1:21" x14ac:dyDescent="0.2">
      <c r="A17" s="27">
        <v>12</v>
      </c>
      <c r="B17" s="33" t="s">
        <v>11</v>
      </c>
      <c r="C17" s="29"/>
      <c r="D17" s="4"/>
      <c r="E17" s="7"/>
      <c r="F17" s="7"/>
      <c r="G17" s="5"/>
      <c r="H17" s="5"/>
      <c r="I17" s="1"/>
      <c r="J17" s="1"/>
      <c r="K17" s="1"/>
      <c r="L17" s="1"/>
      <c r="M17" s="21">
        <f t="shared" si="0"/>
        <v>0</v>
      </c>
      <c r="N17" s="16"/>
      <c r="O17" s="16"/>
      <c r="P17" s="16"/>
      <c r="Q17" s="16"/>
      <c r="R17" s="16"/>
      <c r="S17" s="16"/>
      <c r="T17" s="16"/>
      <c r="U17" s="16"/>
    </row>
    <row r="18" spans="1:21" x14ac:dyDescent="0.2">
      <c r="A18" s="27">
        <v>13</v>
      </c>
      <c r="B18" s="33" t="s">
        <v>12</v>
      </c>
      <c r="C18" s="29"/>
      <c r="D18" s="4"/>
      <c r="E18" s="7"/>
      <c r="F18" s="5"/>
      <c r="G18" s="38"/>
      <c r="H18" s="7"/>
      <c r="I18" s="1"/>
      <c r="J18" s="1"/>
      <c r="K18" s="1"/>
      <c r="L18" s="1"/>
      <c r="M18" s="21">
        <f t="shared" si="0"/>
        <v>0</v>
      </c>
      <c r="N18" s="16"/>
      <c r="O18" s="16"/>
      <c r="P18" s="16"/>
      <c r="Q18" s="16"/>
      <c r="R18" s="16"/>
      <c r="S18" s="16"/>
      <c r="T18" s="16"/>
      <c r="U18" s="16"/>
    </row>
    <row r="19" spans="1:21" x14ac:dyDescent="0.2">
      <c r="A19" s="27">
        <v>14</v>
      </c>
      <c r="B19" s="33" t="s">
        <v>13</v>
      </c>
      <c r="C19" s="29"/>
      <c r="D19" s="4"/>
      <c r="E19" s="7"/>
      <c r="F19" s="5"/>
      <c r="G19" s="5"/>
      <c r="H19" s="7"/>
      <c r="I19" s="1"/>
      <c r="J19" s="1"/>
      <c r="K19" s="1"/>
      <c r="L19" s="1"/>
      <c r="M19" s="21">
        <f t="shared" si="0"/>
        <v>0</v>
      </c>
      <c r="N19" s="16"/>
      <c r="O19" s="16"/>
      <c r="P19" s="16"/>
      <c r="Q19" s="16"/>
      <c r="R19" s="16"/>
      <c r="S19" s="16"/>
      <c r="T19" s="16"/>
      <c r="U19" s="16"/>
    </row>
    <row r="20" spans="1:21" x14ac:dyDescent="0.2">
      <c r="A20" s="27">
        <v>15</v>
      </c>
      <c r="B20" s="33" t="s">
        <v>14</v>
      </c>
      <c r="C20" s="29"/>
      <c r="D20" s="1"/>
      <c r="E20" s="7"/>
      <c r="F20" s="5"/>
      <c r="G20" s="5"/>
      <c r="H20" s="38"/>
      <c r="I20" s="1"/>
      <c r="J20" s="1"/>
      <c r="K20" s="1"/>
      <c r="L20" s="1"/>
      <c r="M20" s="21">
        <f t="shared" si="0"/>
        <v>0</v>
      </c>
      <c r="N20" s="16"/>
      <c r="O20" s="16"/>
      <c r="P20" s="16"/>
      <c r="Q20" s="16"/>
      <c r="R20" s="16"/>
      <c r="S20" s="16"/>
      <c r="T20" s="16"/>
      <c r="U20" s="16"/>
    </row>
    <row r="21" spans="1:21" x14ac:dyDescent="0.2">
      <c r="A21" s="27">
        <v>16</v>
      </c>
      <c r="B21" s="33" t="s">
        <v>15</v>
      </c>
      <c r="C21" s="29"/>
      <c r="D21" s="1"/>
      <c r="E21" s="7"/>
      <c r="F21" s="5"/>
      <c r="G21" s="38"/>
      <c r="H21" s="7"/>
      <c r="I21" s="1"/>
      <c r="J21" s="1"/>
      <c r="K21" s="1"/>
      <c r="L21" s="1"/>
      <c r="M21" s="21">
        <f t="shared" si="0"/>
        <v>0</v>
      </c>
      <c r="N21" s="16"/>
      <c r="O21" s="16"/>
      <c r="P21" s="16"/>
      <c r="Q21" s="16"/>
      <c r="R21" s="16"/>
      <c r="S21" s="16"/>
      <c r="T21" s="16"/>
      <c r="U21" s="16"/>
    </row>
    <row r="22" spans="1:21" x14ac:dyDescent="0.2">
      <c r="A22" s="27">
        <v>17</v>
      </c>
      <c r="B22" s="33" t="s">
        <v>16</v>
      </c>
      <c r="C22" s="29"/>
      <c r="D22" s="4"/>
      <c r="E22" s="7"/>
      <c r="F22" s="5"/>
      <c r="G22" s="38"/>
      <c r="H22" s="7"/>
      <c r="I22" s="4"/>
      <c r="J22" s="1"/>
      <c r="K22" s="1"/>
      <c r="L22" s="1"/>
      <c r="M22" s="21">
        <f t="shared" si="0"/>
        <v>0</v>
      </c>
      <c r="N22" s="16"/>
      <c r="O22" s="16"/>
      <c r="P22" s="16"/>
      <c r="Q22" s="16"/>
      <c r="R22" s="16"/>
      <c r="S22" s="16"/>
      <c r="T22" s="16"/>
      <c r="U22" s="16"/>
    </row>
    <row r="23" spans="1:21" x14ac:dyDescent="0.2">
      <c r="A23" s="27">
        <v>18</v>
      </c>
      <c r="B23" s="33" t="s">
        <v>17</v>
      </c>
      <c r="C23" s="30"/>
      <c r="D23" s="1"/>
      <c r="E23" s="7"/>
      <c r="F23" s="5"/>
      <c r="G23" s="38"/>
      <c r="H23" s="7"/>
      <c r="I23" s="1"/>
      <c r="J23" s="1"/>
      <c r="K23" s="1"/>
      <c r="L23" s="1"/>
      <c r="M23" s="21">
        <f t="shared" si="0"/>
        <v>0</v>
      </c>
      <c r="N23" s="16"/>
      <c r="O23" s="16"/>
      <c r="P23" s="16"/>
      <c r="Q23" s="16"/>
      <c r="R23" s="16"/>
      <c r="S23" s="16"/>
      <c r="T23" s="16"/>
      <c r="U23" s="16"/>
    </row>
    <row r="24" spans="1:21" x14ac:dyDescent="0.2">
      <c r="A24" s="27">
        <v>19</v>
      </c>
      <c r="B24" s="33" t="s">
        <v>18</v>
      </c>
      <c r="C24" s="29"/>
      <c r="D24" s="1"/>
      <c r="E24" s="7"/>
      <c r="F24" s="5"/>
      <c r="G24" s="5"/>
      <c r="H24" s="7"/>
      <c r="I24" s="1"/>
      <c r="J24" s="1"/>
      <c r="K24" s="1"/>
      <c r="L24" s="1"/>
      <c r="M24" s="21">
        <f t="shared" si="0"/>
        <v>0</v>
      </c>
      <c r="N24" s="16"/>
      <c r="O24" s="16"/>
      <c r="P24" s="16"/>
      <c r="Q24" s="16"/>
      <c r="R24" s="16"/>
      <c r="S24" s="16"/>
      <c r="T24" s="16"/>
      <c r="U24" s="16"/>
    </row>
    <row r="25" spans="1:21" x14ac:dyDescent="0.2">
      <c r="A25" s="27">
        <v>20</v>
      </c>
      <c r="B25" s="33" t="s">
        <v>19</v>
      </c>
      <c r="C25" s="29"/>
      <c r="D25" s="1"/>
      <c r="E25" s="7"/>
      <c r="F25" s="5"/>
      <c r="G25" s="38"/>
      <c r="H25" s="7"/>
      <c r="I25" s="1"/>
      <c r="J25" s="1"/>
      <c r="K25" s="1"/>
      <c r="L25" s="1"/>
      <c r="M25" s="21">
        <f t="shared" si="0"/>
        <v>0</v>
      </c>
      <c r="N25" s="16"/>
      <c r="O25" s="16"/>
      <c r="P25" s="16"/>
      <c r="Q25" s="16"/>
      <c r="R25" s="16"/>
      <c r="S25" s="16"/>
      <c r="T25" s="16"/>
      <c r="U25" s="16"/>
    </row>
    <row r="26" spans="1:21" x14ac:dyDescent="0.2">
      <c r="A26" s="27">
        <v>21</v>
      </c>
      <c r="B26" s="33" t="s">
        <v>20</v>
      </c>
      <c r="C26" s="29"/>
      <c r="D26" s="1"/>
      <c r="E26" s="7"/>
      <c r="F26" s="5"/>
      <c r="G26" s="5"/>
      <c r="H26" s="7"/>
      <c r="I26" s="1"/>
      <c r="J26" s="1"/>
      <c r="K26" s="1"/>
      <c r="L26" s="1"/>
      <c r="M26" s="21">
        <f t="shared" si="0"/>
        <v>0</v>
      </c>
      <c r="N26" s="16"/>
      <c r="O26" s="16"/>
      <c r="P26" s="16"/>
      <c r="Q26" s="16"/>
      <c r="R26" s="16"/>
      <c r="S26" s="16"/>
      <c r="T26" s="16"/>
      <c r="U26" s="16"/>
    </row>
    <row r="27" spans="1:21" x14ac:dyDescent="0.2">
      <c r="A27" s="27">
        <v>22</v>
      </c>
      <c r="B27" s="33" t="s">
        <v>21</v>
      </c>
      <c r="C27" s="29"/>
      <c r="D27" s="1"/>
      <c r="E27" s="7"/>
      <c r="F27" s="5"/>
      <c r="G27" s="5"/>
      <c r="H27" s="7"/>
      <c r="I27" s="1"/>
      <c r="J27" s="1"/>
      <c r="K27" s="1"/>
      <c r="L27" s="1"/>
      <c r="M27" s="21">
        <f t="shared" si="0"/>
        <v>0</v>
      </c>
      <c r="N27" s="16"/>
      <c r="O27" s="16"/>
      <c r="P27" s="16"/>
      <c r="Q27" s="16"/>
      <c r="R27" s="16"/>
      <c r="S27" s="16"/>
      <c r="T27" s="16"/>
      <c r="U27" s="16"/>
    </row>
    <row r="28" spans="1:21" x14ac:dyDescent="0.2">
      <c r="A28" s="27">
        <v>23</v>
      </c>
      <c r="B28" s="33" t="s">
        <v>22</v>
      </c>
      <c r="C28" s="29"/>
      <c r="D28" s="1"/>
      <c r="E28" s="7"/>
      <c r="F28" s="5"/>
      <c r="G28" s="5"/>
      <c r="H28" s="7"/>
      <c r="I28" s="1"/>
      <c r="J28" s="1"/>
      <c r="K28" s="1"/>
      <c r="L28" s="1"/>
      <c r="M28" s="21">
        <f t="shared" si="0"/>
        <v>0</v>
      </c>
      <c r="N28" s="16"/>
      <c r="O28" s="16"/>
      <c r="P28" s="16"/>
      <c r="Q28" s="16"/>
      <c r="R28" s="16"/>
      <c r="S28" s="16"/>
      <c r="T28" s="16"/>
      <c r="U28" s="16"/>
    </row>
    <row r="29" spans="1:21" x14ac:dyDescent="0.2">
      <c r="A29" s="27">
        <v>24</v>
      </c>
      <c r="B29" s="33" t="s">
        <v>23</v>
      </c>
      <c r="C29" s="29"/>
      <c r="D29" s="1"/>
      <c r="E29" s="7"/>
      <c r="F29" s="5"/>
      <c r="G29" s="5"/>
      <c r="H29" s="7"/>
      <c r="I29" s="1"/>
      <c r="J29" s="1"/>
      <c r="K29" s="1"/>
      <c r="L29" s="1"/>
      <c r="M29" s="21">
        <f t="shared" si="0"/>
        <v>0</v>
      </c>
      <c r="N29" s="16"/>
      <c r="O29" s="16"/>
      <c r="P29" s="16"/>
      <c r="Q29" s="16"/>
      <c r="R29" s="16"/>
      <c r="S29" s="16"/>
      <c r="T29" s="16"/>
      <c r="U29" s="16"/>
    </row>
    <row r="30" spans="1:21" x14ac:dyDescent="0.2">
      <c r="A30" s="27">
        <v>25</v>
      </c>
      <c r="B30" s="33" t="s">
        <v>24</v>
      </c>
      <c r="C30" s="29"/>
      <c r="D30" s="1"/>
      <c r="E30" s="7"/>
      <c r="F30" s="5"/>
      <c r="G30" s="5"/>
      <c r="H30" s="7"/>
      <c r="I30" s="1"/>
      <c r="J30" s="1"/>
      <c r="K30" s="1"/>
      <c r="L30" s="1"/>
      <c r="M30" s="21">
        <f t="shared" si="0"/>
        <v>0</v>
      </c>
      <c r="N30" s="16"/>
      <c r="O30" s="16"/>
      <c r="P30" s="16"/>
      <c r="Q30" s="16"/>
      <c r="R30" s="16"/>
      <c r="S30" s="16"/>
      <c r="T30" s="16"/>
      <c r="U30" s="16"/>
    </row>
    <row r="31" spans="1:21" x14ac:dyDescent="0.2">
      <c r="A31" s="27">
        <v>26</v>
      </c>
      <c r="B31" s="33" t="s">
        <v>25</v>
      </c>
      <c r="C31" s="29"/>
      <c r="D31" s="1"/>
      <c r="E31" s="7"/>
      <c r="F31" s="5"/>
      <c r="G31" s="5"/>
      <c r="H31" s="7"/>
      <c r="I31" s="1"/>
      <c r="J31" s="1"/>
      <c r="K31" s="1"/>
      <c r="L31" s="1"/>
      <c r="M31" s="21">
        <f t="shared" si="0"/>
        <v>0</v>
      </c>
      <c r="N31" s="16"/>
      <c r="O31" s="16"/>
      <c r="P31" s="16"/>
      <c r="Q31" s="16"/>
      <c r="R31" s="16"/>
      <c r="S31" s="16"/>
      <c r="T31" s="16"/>
      <c r="U31" s="16"/>
    </row>
    <row r="32" spans="1:21" x14ac:dyDescent="0.2">
      <c r="A32" s="27">
        <v>27</v>
      </c>
      <c r="B32" s="33" t="s">
        <v>26</v>
      </c>
      <c r="C32" s="29"/>
      <c r="D32" s="1"/>
      <c r="E32" s="7"/>
      <c r="F32" s="5"/>
      <c r="G32" s="5"/>
      <c r="H32" s="7"/>
      <c r="I32" s="1"/>
      <c r="J32" s="1"/>
      <c r="K32" s="1"/>
      <c r="L32" s="1"/>
      <c r="M32" s="21">
        <f t="shared" si="0"/>
        <v>0</v>
      </c>
      <c r="N32" s="16"/>
      <c r="O32" s="16"/>
      <c r="P32" s="16"/>
      <c r="Q32" s="16"/>
      <c r="R32" s="16"/>
      <c r="S32" s="16"/>
      <c r="T32" s="16"/>
      <c r="U32" s="16"/>
    </row>
    <row r="33" spans="1:21" x14ac:dyDescent="0.2">
      <c r="A33" s="27">
        <v>28</v>
      </c>
      <c r="B33" s="33" t="s">
        <v>27</v>
      </c>
      <c r="C33" s="29"/>
      <c r="D33" s="1"/>
      <c r="E33" s="7"/>
      <c r="F33" s="7"/>
      <c r="G33" s="5"/>
      <c r="H33" s="7"/>
      <c r="I33" s="1"/>
      <c r="J33" s="1"/>
      <c r="K33" s="1"/>
      <c r="L33" s="1"/>
      <c r="M33" s="21">
        <f t="shared" si="0"/>
        <v>0</v>
      </c>
      <c r="N33" s="16"/>
      <c r="O33" s="16"/>
      <c r="P33" s="16"/>
      <c r="Q33" s="16"/>
      <c r="R33" s="16"/>
      <c r="S33" s="16"/>
      <c r="T33" s="16"/>
      <c r="U33" s="16"/>
    </row>
    <row r="34" spans="1:21" x14ac:dyDescent="0.2">
      <c r="A34" s="27">
        <v>29</v>
      </c>
      <c r="B34" s="33" t="s">
        <v>28</v>
      </c>
      <c r="C34" s="29"/>
      <c r="D34" s="1"/>
      <c r="E34" s="7"/>
      <c r="F34" s="7"/>
      <c r="G34" s="5"/>
      <c r="H34" s="1"/>
      <c r="I34" s="1"/>
      <c r="J34" s="1"/>
      <c r="K34" s="1"/>
      <c r="L34" s="1"/>
      <c r="M34" s="21">
        <f t="shared" si="0"/>
        <v>0</v>
      </c>
      <c r="N34" s="16"/>
      <c r="O34" s="16"/>
      <c r="P34" s="16"/>
      <c r="Q34" s="16"/>
      <c r="R34" s="16"/>
      <c r="S34" s="16"/>
      <c r="T34" s="16"/>
      <c r="U34" s="16"/>
    </row>
    <row r="35" spans="1:21" ht="13.5" thickBot="1" x14ac:dyDescent="0.25">
      <c r="A35" s="27"/>
      <c r="B35" s="34" t="s">
        <v>29</v>
      </c>
      <c r="C35" s="31">
        <f>SUM(C6:C34)</f>
        <v>0</v>
      </c>
      <c r="D35" s="24">
        <f t="shared" ref="D35:L35" si="1">SUM(D6:D34)</f>
        <v>0</v>
      </c>
      <c r="E35" s="24">
        <f t="shared" si="1"/>
        <v>0</v>
      </c>
      <c r="F35" s="24">
        <f t="shared" si="1"/>
        <v>0</v>
      </c>
      <c r="G35" s="24">
        <f t="shared" si="1"/>
        <v>0</v>
      </c>
      <c r="H35" s="24">
        <f t="shared" si="1"/>
        <v>0</v>
      </c>
      <c r="I35" s="24">
        <f t="shared" si="1"/>
        <v>0</v>
      </c>
      <c r="J35" s="23">
        <f t="shared" si="1"/>
        <v>0</v>
      </c>
      <c r="K35" s="23">
        <f t="shared" si="1"/>
        <v>0</v>
      </c>
      <c r="L35" s="23">
        <f t="shared" si="1"/>
        <v>0</v>
      </c>
      <c r="M35" s="25">
        <f>SUM(M6:M34)</f>
        <v>0</v>
      </c>
      <c r="N35" s="16"/>
      <c r="O35" s="16"/>
      <c r="P35" s="16"/>
      <c r="Q35" s="16"/>
      <c r="R35" s="16"/>
      <c r="S35" s="16"/>
      <c r="T35" s="16"/>
      <c r="U35" s="16"/>
    </row>
  </sheetData>
  <mergeCells count="4">
    <mergeCell ref="B3:L3"/>
    <mergeCell ref="A4:A5"/>
    <mergeCell ref="B4:B5"/>
    <mergeCell ref="C4:M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зарплата</vt:lpstr>
      <vt:lpstr>зарплата (2)</vt:lpstr>
      <vt:lpstr>Лист1 (2)</vt:lpstr>
      <vt:lpstr>капітальні (2)</vt:lpstr>
      <vt:lpstr>Лист2</vt:lpstr>
      <vt:lpstr>Лист3</vt:lpstr>
    </vt:vector>
  </TitlesOfParts>
  <Company>pk1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БДЮТ</cp:lastModifiedBy>
  <cp:lastPrinted>2017-11-30T12:01:31Z</cp:lastPrinted>
  <dcterms:created xsi:type="dcterms:W3CDTF">2017-11-08T09:31:27Z</dcterms:created>
  <dcterms:modified xsi:type="dcterms:W3CDTF">2017-12-29T08:24:08Z</dcterms:modified>
</cp:coreProperties>
</file>